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小范\"/>
    </mc:Choice>
  </mc:AlternateContent>
  <bookViews>
    <workbookView xWindow="-105" yWindow="-105" windowWidth="19425" windowHeight="10425" firstSheet="5" activeTab="5"/>
  </bookViews>
  <sheets>
    <sheet name="1课堂教学" sheetId="18" state="hidden" r:id="rId1"/>
    <sheet name="2课程问答" sheetId="13" state="hidden" r:id="rId2"/>
    <sheet name="3观课评课" sheetId="14" state="hidden" r:id="rId3"/>
    <sheet name="4说课" sheetId="15" state="hidden" r:id="rId4"/>
    <sheet name="奖项名额分配参考" sheetId="12" state="hidden" r:id="rId5"/>
    <sheet name="Sheet1" sheetId="19" r:id="rId6"/>
  </sheets>
  <definedNames>
    <definedName name="_xlnm._FilterDatabase" localSheetId="0" hidden="1">'1课堂教学'!$A$1:$N$197</definedName>
    <definedName name="_xlnm._FilterDatabase" localSheetId="1" hidden="1">'2课程问答'!$A$1:$N$192</definedName>
    <definedName name="_xlnm._FilterDatabase" localSheetId="2" hidden="1">'3观课评课'!$A$1:$N$192</definedName>
    <definedName name="_xlnm._FilterDatabase" localSheetId="3" hidden="1">'4说课'!$A$1:$N$192</definedName>
  </definedNames>
  <calcPr calcId="162913"/>
</workbook>
</file>

<file path=xl/calcChain.xml><?xml version="1.0" encoding="utf-8"?>
<calcChain xmlns="http://schemas.openxmlformats.org/spreadsheetml/2006/main">
  <c r="I199" i="19" l="1"/>
  <c r="I198" i="19"/>
  <c r="I197" i="19"/>
  <c r="I196" i="19"/>
  <c r="I195" i="19"/>
  <c r="I194" i="19"/>
  <c r="I193" i="19"/>
  <c r="I192" i="19"/>
  <c r="I191" i="19"/>
  <c r="I190" i="19"/>
  <c r="I189" i="19"/>
  <c r="I188" i="19"/>
  <c r="I187" i="19"/>
  <c r="I186" i="19"/>
  <c r="I185" i="19"/>
  <c r="I184" i="19"/>
  <c r="I183" i="19"/>
  <c r="I182" i="19"/>
  <c r="I181" i="19"/>
  <c r="I180" i="19"/>
  <c r="I179" i="19"/>
  <c r="I178" i="19"/>
  <c r="I177" i="19"/>
  <c r="I176" i="19"/>
  <c r="I175" i="19"/>
  <c r="I174" i="19"/>
  <c r="I173" i="19"/>
  <c r="I172" i="19"/>
  <c r="I171" i="19"/>
  <c r="I170" i="19"/>
  <c r="I169" i="19"/>
  <c r="I168" i="19"/>
  <c r="I167" i="19"/>
  <c r="I166" i="19"/>
  <c r="I165" i="19"/>
  <c r="I164" i="19"/>
  <c r="I163" i="19"/>
  <c r="I162" i="19"/>
  <c r="I161" i="19"/>
  <c r="I160" i="19"/>
  <c r="I159" i="19"/>
  <c r="I158" i="19"/>
  <c r="I157" i="19"/>
  <c r="I156" i="19"/>
  <c r="I155" i="19"/>
  <c r="I154" i="19"/>
  <c r="I153" i="19"/>
  <c r="I152" i="19"/>
  <c r="I151" i="19"/>
  <c r="I150" i="19"/>
  <c r="I149" i="19"/>
  <c r="I148" i="19"/>
  <c r="I147" i="19"/>
  <c r="I146" i="19"/>
  <c r="I145" i="19"/>
  <c r="I144" i="19"/>
  <c r="I143" i="19"/>
  <c r="I142" i="19"/>
  <c r="I141" i="19"/>
  <c r="I140" i="19"/>
  <c r="I139" i="19"/>
  <c r="I138" i="19"/>
  <c r="I137" i="19"/>
  <c r="I136" i="19"/>
  <c r="I135" i="19"/>
  <c r="I134" i="19"/>
  <c r="I133" i="19"/>
  <c r="I132" i="19"/>
  <c r="I131" i="19"/>
  <c r="I130" i="19"/>
  <c r="I129" i="19"/>
  <c r="I128" i="19"/>
  <c r="I127" i="19"/>
  <c r="I126" i="19"/>
  <c r="I125" i="19"/>
  <c r="I124" i="19"/>
  <c r="I123" i="19"/>
  <c r="I122" i="19"/>
  <c r="I121" i="19"/>
  <c r="I120" i="19"/>
  <c r="I119" i="19"/>
  <c r="I118" i="19"/>
  <c r="I117" i="19"/>
  <c r="I116" i="19"/>
  <c r="I115" i="19"/>
  <c r="I114" i="19"/>
  <c r="I113" i="19"/>
  <c r="I112" i="19"/>
  <c r="I111" i="19"/>
  <c r="I110" i="19"/>
  <c r="I109" i="19"/>
  <c r="I108" i="19"/>
  <c r="I107" i="19"/>
  <c r="I106" i="19"/>
  <c r="I105" i="19"/>
  <c r="I104" i="19"/>
  <c r="I103" i="19"/>
  <c r="I102" i="19"/>
  <c r="I101" i="19"/>
  <c r="I100" i="19"/>
  <c r="I99" i="19"/>
  <c r="I98" i="19"/>
  <c r="I97" i="19"/>
  <c r="I96" i="19"/>
  <c r="I95" i="19"/>
  <c r="I94" i="19"/>
  <c r="I93" i="19"/>
  <c r="I92" i="19"/>
  <c r="I91" i="19"/>
  <c r="I90" i="19"/>
  <c r="I89" i="19"/>
  <c r="I88" i="19"/>
  <c r="I87" i="19"/>
  <c r="I86" i="19"/>
  <c r="I85" i="19"/>
  <c r="I84" i="19"/>
  <c r="I83" i="19"/>
  <c r="I82" i="19"/>
  <c r="I81" i="19"/>
  <c r="I80" i="19"/>
  <c r="I79" i="19"/>
  <c r="I78" i="19"/>
  <c r="I77" i="19"/>
  <c r="I76" i="19"/>
  <c r="I75" i="19"/>
  <c r="I74" i="19"/>
  <c r="I73" i="19"/>
  <c r="I72" i="19"/>
  <c r="I71" i="19"/>
  <c r="I70" i="19"/>
  <c r="I69" i="19"/>
  <c r="I68" i="19"/>
  <c r="I67" i="19"/>
  <c r="I66" i="19"/>
  <c r="I65" i="19"/>
  <c r="I64" i="19"/>
  <c r="I63" i="19"/>
  <c r="I62" i="19"/>
  <c r="I61" i="19"/>
  <c r="I60" i="19"/>
  <c r="I59" i="19"/>
  <c r="I58" i="19"/>
  <c r="I57" i="19"/>
  <c r="I56" i="19"/>
  <c r="I55" i="19"/>
  <c r="I54" i="19"/>
  <c r="I53" i="19"/>
  <c r="I52" i="19"/>
  <c r="I51" i="19"/>
  <c r="I50" i="19"/>
  <c r="I49" i="19"/>
  <c r="I48" i="19"/>
  <c r="I47" i="19"/>
  <c r="I46" i="19"/>
  <c r="I45" i="19"/>
  <c r="I44" i="19"/>
  <c r="I43" i="19"/>
  <c r="I42" i="19"/>
  <c r="I41" i="19"/>
  <c r="I40" i="19"/>
  <c r="I39" i="19"/>
  <c r="I38" i="19"/>
  <c r="I37" i="19"/>
  <c r="I36" i="19"/>
  <c r="I35" i="19"/>
  <c r="I34" i="19"/>
  <c r="I33" i="19"/>
  <c r="I32" i="19"/>
  <c r="I31" i="19"/>
  <c r="I30" i="19"/>
  <c r="I29" i="19"/>
  <c r="I28" i="19"/>
  <c r="I27" i="19"/>
  <c r="I26" i="19"/>
  <c r="I25" i="19"/>
  <c r="I24" i="19"/>
  <c r="I23" i="19"/>
  <c r="I22" i="19"/>
  <c r="I21" i="19"/>
  <c r="I20" i="19"/>
  <c r="I19" i="19"/>
  <c r="I18" i="19"/>
  <c r="I17" i="19"/>
  <c r="I16" i="19"/>
  <c r="I15" i="19"/>
  <c r="I14" i="19"/>
  <c r="I13" i="19"/>
  <c r="I12" i="19"/>
  <c r="I11" i="19"/>
  <c r="I10" i="19"/>
  <c r="I9" i="19"/>
  <c r="I8" i="19"/>
  <c r="I7" i="19"/>
  <c r="I6" i="19"/>
  <c r="I5" i="19"/>
  <c r="I4" i="19"/>
  <c r="M197" i="15" l="1"/>
  <c r="L197" i="15"/>
  <c r="N197" i="15" s="1"/>
  <c r="D197" i="15"/>
  <c r="B197" i="15" s="1"/>
  <c r="M196" i="15"/>
  <c r="L196" i="15"/>
  <c r="D196" i="15"/>
  <c r="B196" i="15" s="1"/>
  <c r="M195" i="15"/>
  <c r="L195" i="15"/>
  <c r="D195" i="15"/>
  <c r="B195" i="15" s="1"/>
  <c r="M194" i="15"/>
  <c r="L194" i="15"/>
  <c r="D194" i="15"/>
  <c r="B194" i="15" s="1"/>
  <c r="M193" i="15"/>
  <c r="L193" i="15"/>
  <c r="D193" i="15"/>
  <c r="B193" i="15" s="1"/>
  <c r="M192" i="15"/>
  <c r="L192" i="15"/>
  <c r="D192" i="15"/>
  <c r="B192" i="15" s="1"/>
  <c r="M191" i="15"/>
  <c r="L191" i="15"/>
  <c r="D191" i="15"/>
  <c r="B191" i="15" s="1"/>
  <c r="M190" i="15"/>
  <c r="L190" i="15"/>
  <c r="N190" i="15" s="1"/>
  <c r="D190" i="15"/>
  <c r="B190" i="15" s="1"/>
  <c r="M189" i="15"/>
  <c r="L189" i="15"/>
  <c r="D189" i="15"/>
  <c r="B189" i="15" s="1"/>
  <c r="M188" i="15"/>
  <c r="L188" i="15"/>
  <c r="D188" i="15"/>
  <c r="B188" i="15" s="1"/>
  <c r="M187" i="15"/>
  <c r="L187" i="15"/>
  <c r="D187" i="15"/>
  <c r="B187" i="15" s="1"/>
  <c r="M186" i="15"/>
  <c r="L186" i="15"/>
  <c r="D186" i="15"/>
  <c r="B186" i="15" s="1"/>
  <c r="M185" i="15"/>
  <c r="L185" i="15"/>
  <c r="D185" i="15"/>
  <c r="B185" i="15" s="1"/>
  <c r="M184" i="15"/>
  <c r="L184" i="15"/>
  <c r="D184" i="15"/>
  <c r="B184" i="15" s="1"/>
  <c r="M183" i="15"/>
  <c r="L183" i="15"/>
  <c r="D183" i="15"/>
  <c r="B183" i="15" s="1"/>
  <c r="M182" i="15"/>
  <c r="L182" i="15"/>
  <c r="D182" i="15"/>
  <c r="B182" i="15" s="1"/>
  <c r="M181" i="15"/>
  <c r="L181" i="15"/>
  <c r="D181" i="15"/>
  <c r="B181" i="15" s="1"/>
  <c r="M180" i="15"/>
  <c r="L180" i="15"/>
  <c r="N180" i="15" s="1"/>
  <c r="D180" i="15"/>
  <c r="B180" i="15" s="1"/>
  <c r="M179" i="15"/>
  <c r="L179" i="15"/>
  <c r="D179" i="15"/>
  <c r="B179" i="15" s="1"/>
  <c r="M178" i="15"/>
  <c r="L178" i="15"/>
  <c r="D178" i="15"/>
  <c r="B178" i="15"/>
  <c r="M177" i="15"/>
  <c r="L177" i="15"/>
  <c r="D177" i="15"/>
  <c r="B177" i="15" s="1"/>
  <c r="M176" i="15"/>
  <c r="L176" i="15"/>
  <c r="D176" i="15"/>
  <c r="B176" i="15" s="1"/>
  <c r="M175" i="15"/>
  <c r="L175" i="15"/>
  <c r="D175" i="15"/>
  <c r="B175" i="15" s="1"/>
  <c r="M174" i="15"/>
  <c r="L174" i="15"/>
  <c r="D174" i="15"/>
  <c r="B174" i="15" s="1"/>
  <c r="M173" i="15"/>
  <c r="L173" i="15"/>
  <c r="D173" i="15"/>
  <c r="B173" i="15" s="1"/>
  <c r="M172" i="15"/>
  <c r="L172" i="15"/>
  <c r="D172" i="15"/>
  <c r="B172" i="15" s="1"/>
  <c r="M171" i="15"/>
  <c r="L171" i="15"/>
  <c r="D171" i="15"/>
  <c r="B171" i="15" s="1"/>
  <c r="M170" i="15"/>
  <c r="L170" i="15"/>
  <c r="N170" i="15" s="1"/>
  <c r="D170" i="15"/>
  <c r="B170" i="15" s="1"/>
  <c r="M169" i="15"/>
  <c r="L169" i="15"/>
  <c r="D169" i="15"/>
  <c r="B169" i="15" s="1"/>
  <c r="M168" i="15"/>
  <c r="L168" i="15"/>
  <c r="D168" i="15"/>
  <c r="B168" i="15" s="1"/>
  <c r="M167" i="15"/>
  <c r="L167" i="15"/>
  <c r="D167" i="15"/>
  <c r="B167" i="15" s="1"/>
  <c r="M166" i="15"/>
  <c r="L166" i="15"/>
  <c r="D166" i="15"/>
  <c r="B166" i="15" s="1"/>
  <c r="M165" i="15"/>
  <c r="L165" i="15"/>
  <c r="D165" i="15"/>
  <c r="B165" i="15" s="1"/>
  <c r="M164" i="15"/>
  <c r="L164" i="15"/>
  <c r="D164" i="15"/>
  <c r="B164" i="15" s="1"/>
  <c r="M163" i="15"/>
  <c r="L163" i="15"/>
  <c r="D163" i="15"/>
  <c r="B163" i="15" s="1"/>
  <c r="M162" i="15"/>
  <c r="L162" i="15"/>
  <c r="N162" i="15" s="1"/>
  <c r="D162" i="15"/>
  <c r="B162" i="15" s="1"/>
  <c r="M161" i="15"/>
  <c r="L161" i="15"/>
  <c r="D161" i="15"/>
  <c r="B161" i="15" s="1"/>
  <c r="M160" i="15"/>
  <c r="L160" i="15"/>
  <c r="D160" i="15"/>
  <c r="B160" i="15" s="1"/>
  <c r="M159" i="15"/>
  <c r="L159" i="15"/>
  <c r="D159" i="15"/>
  <c r="B159" i="15" s="1"/>
  <c r="M158" i="15"/>
  <c r="L158" i="15"/>
  <c r="N158" i="15" s="1"/>
  <c r="D158" i="15"/>
  <c r="B158" i="15" s="1"/>
  <c r="M157" i="15"/>
  <c r="L157" i="15"/>
  <c r="D157" i="15"/>
  <c r="B157" i="15" s="1"/>
  <c r="M156" i="15"/>
  <c r="L156" i="15"/>
  <c r="D156" i="15"/>
  <c r="B156" i="15" s="1"/>
  <c r="M155" i="15"/>
  <c r="L155" i="15"/>
  <c r="D155" i="15"/>
  <c r="B155" i="15" s="1"/>
  <c r="M154" i="15"/>
  <c r="L154" i="15"/>
  <c r="D154" i="15"/>
  <c r="B154" i="15" s="1"/>
  <c r="M153" i="15"/>
  <c r="L153" i="15"/>
  <c r="N153" i="15" s="1"/>
  <c r="D153" i="15"/>
  <c r="B153" i="15" s="1"/>
  <c r="M152" i="15"/>
  <c r="L152" i="15"/>
  <c r="D152" i="15"/>
  <c r="B152" i="15" s="1"/>
  <c r="M151" i="15"/>
  <c r="L151" i="15"/>
  <c r="D151" i="15"/>
  <c r="B151" i="15" s="1"/>
  <c r="M150" i="15"/>
  <c r="L150" i="15"/>
  <c r="D150" i="15"/>
  <c r="B150" i="15" s="1"/>
  <c r="M149" i="15"/>
  <c r="L149" i="15"/>
  <c r="D149" i="15"/>
  <c r="B149" i="15" s="1"/>
  <c r="M148" i="15"/>
  <c r="L148" i="15"/>
  <c r="D148" i="15"/>
  <c r="B148" i="15" s="1"/>
  <c r="M147" i="15"/>
  <c r="L147" i="15"/>
  <c r="D147" i="15"/>
  <c r="B147" i="15" s="1"/>
  <c r="M146" i="15"/>
  <c r="L146" i="15"/>
  <c r="D146" i="15"/>
  <c r="B146" i="15" s="1"/>
  <c r="M145" i="15"/>
  <c r="L145" i="15"/>
  <c r="D145" i="15"/>
  <c r="B145" i="15" s="1"/>
  <c r="M144" i="15"/>
  <c r="L144" i="15"/>
  <c r="N144" i="15" s="1"/>
  <c r="D144" i="15"/>
  <c r="B144" i="15" s="1"/>
  <c r="M143" i="15"/>
  <c r="L143" i="15"/>
  <c r="D143" i="15"/>
  <c r="B143" i="15" s="1"/>
  <c r="M142" i="15"/>
  <c r="L142" i="15"/>
  <c r="D142" i="15"/>
  <c r="B142" i="15" s="1"/>
  <c r="M141" i="15"/>
  <c r="L141" i="15"/>
  <c r="D141" i="15"/>
  <c r="B141" i="15" s="1"/>
  <c r="M140" i="15"/>
  <c r="L140" i="15"/>
  <c r="D140" i="15"/>
  <c r="B140" i="15" s="1"/>
  <c r="M139" i="15"/>
  <c r="L139" i="15"/>
  <c r="D139" i="15"/>
  <c r="B139" i="15" s="1"/>
  <c r="M138" i="15"/>
  <c r="L138" i="15"/>
  <c r="D138" i="15"/>
  <c r="B138" i="15" s="1"/>
  <c r="M137" i="15"/>
  <c r="L137" i="15"/>
  <c r="N137" i="15" s="1"/>
  <c r="D137" i="15"/>
  <c r="B137" i="15" s="1"/>
  <c r="M136" i="15"/>
  <c r="L136" i="15"/>
  <c r="D136" i="15"/>
  <c r="B136" i="15" s="1"/>
  <c r="M135" i="15"/>
  <c r="L135" i="15"/>
  <c r="D135" i="15"/>
  <c r="B135" i="15" s="1"/>
  <c r="M134" i="15"/>
  <c r="L134" i="15"/>
  <c r="D134" i="15"/>
  <c r="B134" i="15"/>
  <c r="M133" i="15"/>
  <c r="L133" i="15"/>
  <c r="D133" i="15"/>
  <c r="B133" i="15" s="1"/>
  <c r="M132" i="15"/>
  <c r="L132" i="15"/>
  <c r="N132" i="15" s="1"/>
  <c r="D132" i="15"/>
  <c r="B132" i="15" s="1"/>
  <c r="M131" i="15"/>
  <c r="L131" i="15"/>
  <c r="D131" i="15"/>
  <c r="B131" i="15" s="1"/>
  <c r="M130" i="15"/>
  <c r="L130" i="15"/>
  <c r="D130" i="15"/>
  <c r="B130" i="15"/>
  <c r="M129" i="15"/>
  <c r="L129" i="15"/>
  <c r="D129" i="15"/>
  <c r="B129" i="15" s="1"/>
  <c r="M128" i="15"/>
  <c r="L128" i="15"/>
  <c r="D128" i="15"/>
  <c r="B128" i="15" s="1"/>
  <c r="M127" i="15"/>
  <c r="L127" i="15"/>
  <c r="D127" i="15"/>
  <c r="B127" i="15" s="1"/>
  <c r="M126" i="15"/>
  <c r="L126" i="15"/>
  <c r="D126" i="15"/>
  <c r="B126" i="15" s="1"/>
  <c r="M125" i="15"/>
  <c r="L125" i="15"/>
  <c r="D125" i="15"/>
  <c r="B125" i="15" s="1"/>
  <c r="M124" i="15"/>
  <c r="L124" i="15"/>
  <c r="D124" i="15"/>
  <c r="B124" i="15" s="1"/>
  <c r="M123" i="15"/>
  <c r="L123" i="15"/>
  <c r="D123" i="15"/>
  <c r="B123" i="15" s="1"/>
  <c r="M122" i="15"/>
  <c r="L122" i="15"/>
  <c r="D122" i="15"/>
  <c r="B122" i="15" s="1"/>
  <c r="M121" i="15"/>
  <c r="L121" i="15"/>
  <c r="D121" i="15"/>
  <c r="B121" i="15" s="1"/>
  <c r="M120" i="15"/>
  <c r="L120" i="15"/>
  <c r="D120" i="15"/>
  <c r="B120" i="15" s="1"/>
  <c r="M119" i="15"/>
  <c r="L119" i="15"/>
  <c r="D119" i="15"/>
  <c r="B119" i="15" s="1"/>
  <c r="M118" i="15"/>
  <c r="L118" i="15"/>
  <c r="D118" i="15"/>
  <c r="B118" i="15" s="1"/>
  <c r="M117" i="15"/>
  <c r="L117" i="15"/>
  <c r="D117" i="15"/>
  <c r="B117" i="15" s="1"/>
  <c r="M116" i="15"/>
  <c r="L116" i="15"/>
  <c r="D116" i="15"/>
  <c r="B116" i="15" s="1"/>
  <c r="M115" i="15"/>
  <c r="L115" i="15"/>
  <c r="D115" i="15"/>
  <c r="B115" i="15" s="1"/>
  <c r="M114" i="15"/>
  <c r="L114" i="15"/>
  <c r="D114" i="15"/>
  <c r="B114" i="15" s="1"/>
  <c r="M113" i="15"/>
  <c r="L113" i="15"/>
  <c r="D113" i="15"/>
  <c r="B113" i="15" s="1"/>
  <c r="M112" i="15"/>
  <c r="L112" i="15"/>
  <c r="D112" i="15"/>
  <c r="B112" i="15" s="1"/>
  <c r="M111" i="15"/>
  <c r="L111" i="15"/>
  <c r="D111" i="15"/>
  <c r="B111" i="15" s="1"/>
  <c r="M110" i="15"/>
  <c r="L110" i="15"/>
  <c r="D110" i="15"/>
  <c r="B110" i="15" s="1"/>
  <c r="M109" i="15"/>
  <c r="L109" i="15"/>
  <c r="D109" i="15"/>
  <c r="B109" i="15" s="1"/>
  <c r="M108" i="15"/>
  <c r="L108" i="15"/>
  <c r="D108" i="15"/>
  <c r="B108" i="15" s="1"/>
  <c r="M107" i="15"/>
  <c r="L107" i="15"/>
  <c r="D107" i="15"/>
  <c r="B107" i="15" s="1"/>
  <c r="M106" i="15"/>
  <c r="L106" i="15"/>
  <c r="D106" i="15"/>
  <c r="B106" i="15" s="1"/>
  <c r="M105" i="15"/>
  <c r="L105" i="15"/>
  <c r="D105" i="15"/>
  <c r="B105" i="15" s="1"/>
  <c r="M104" i="15"/>
  <c r="L104" i="15"/>
  <c r="D104" i="15"/>
  <c r="B104" i="15" s="1"/>
  <c r="M103" i="15"/>
  <c r="L103" i="15"/>
  <c r="D103" i="15"/>
  <c r="B103" i="15" s="1"/>
  <c r="M102" i="15"/>
  <c r="L102" i="15"/>
  <c r="D102" i="15"/>
  <c r="B102" i="15" s="1"/>
  <c r="M101" i="15"/>
  <c r="L101" i="15"/>
  <c r="D101" i="15"/>
  <c r="B101" i="15" s="1"/>
  <c r="M100" i="15"/>
  <c r="L100" i="15"/>
  <c r="D100" i="15"/>
  <c r="B100" i="15" s="1"/>
  <c r="M99" i="15"/>
  <c r="L99" i="15"/>
  <c r="D99" i="15"/>
  <c r="B99" i="15" s="1"/>
  <c r="M98" i="15"/>
  <c r="L98" i="15"/>
  <c r="D98" i="15"/>
  <c r="B98" i="15" s="1"/>
  <c r="M97" i="15"/>
  <c r="L97" i="15"/>
  <c r="D97" i="15"/>
  <c r="B97" i="15" s="1"/>
  <c r="M96" i="15"/>
  <c r="L96" i="15"/>
  <c r="D96" i="15"/>
  <c r="B96" i="15" s="1"/>
  <c r="M95" i="15"/>
  <c r="L95" i="15"/>
  <c r="D95" i="15"/>
  <c r="B95" i="15" s="1"/>
  <c r="M94" i="15"/>
  <c r="L94" i="15"/>
  <c r="D94" i="15"/>
  <c r="B94" i="15" s="1"/>
  <c r="M93" i="15"/>
  <c r="L93" i="15"/>
  <c r="D93" i="15"/>
  <c r="B93" i="15" s="1"/>
  <c r="M92" i="15"/>
  <c r="L92" i="15"/>
  <c r="D92" i="15"/>
  <c r="B92" i="15" s="1"/>
  <c r="M91" i="15"/>
  <c r="L91" i="15"/>
  <c r="D91" i="15"/>
  <c r="B91" i="15" s="1"/>
  <c r="M90" i="15"/>
  <c r="L90" i="15"/>
  <c r="D90" i="15"/>
  <c r="B90" i="15" s="1"/>
  <c r="M89" i="15"/>
  <c r="L89" i="15"/>
  <c r="D89" i="15"/>
  <c r="B89" i="15" s="1"/>
  <c r="M88" i="15"/>
  <c r="L88" i="15"/>
  <c r="D88" i="15"/>
  <c r="B88" i="15" s="1"/>
  <c r="M87" i="15"/>
  <c r="L87" i="15"/>
  <c r="D87" i="15"/>
  <c r="B87" i="15" s="1"/>
  <c r="M86" i="15"/>
  <c r="L86" i="15"/>
  <c r="D86" i="15"/>
  <c r="B86" i="15" s="1"/>
  <c r="M85" i="15"/>
  <c r="L85" i="15"/>
  <c r="D85" i="15"/>
  <c r="B85" i="15" s="1"/>
  <c r="M84" i="15"/>
  <c r="L84" i="15"/>
  <c r="D84" i="15"/>
  <c r="B84" i="15" s="1"/>
  <c r="M83" i="15"/>
  <c r="L83" i="15"/>
  <c r="D83" i="15"/>
  <c r="B83" i="15" s="1"/>
  <c r="M82" i="15"/>
  <c r="L82" i="15"/>
  <c r="D82" i="15"/>
  <c r="B82" i="15" s="1"/>
  <c r="M81" i="15"/>
  <c r="L81" i="15"/>
  <c r="D81" i="15"/>
  <c r="B81" i="15" s="1"/>
  <c r="M80" i="15"/>
  <c r="L80" i="15"/>
  <c r="D80" i="15"/>
  <c r="B80" i="15" s="1"/>
  <c r="M79" i="15"/>
  <c r="L79" i="15"/>
  <c r="D79" i="15"/>
  <c r="B79" i="15" s="1"/>
  <c r="M78" i="15"/>
  <c r="L78" i="15"/>
  <c r="D78" i="15"/>
  <c r="B78" i="15" s="1"/>
  <c r="M77" i="15"/>
  <c r="L77" i="15"/>
  <c r="D77" i="15"/>
  <c r="B77" i="15" s="1"/>
  <c r="M76" i="15"/>
  <c r="L76" i="15"/>
  <c r="D76" i="15"/>
  <c r="B76" i="15" s="1"/>
  <c r="M75" i="15"/>
  <c r="L75" i="15"/>
  <c r="D75" i="15"/>
  <c r="B75" i="15" s="1"/>
  <c r="M74" i="15"/>
  <c r="L74" i="15"/>
  <c r="D74" i="15"/>
  <c r="B74" i="15" s="1"/>
  <c r="M73" i="15"/>
  <c r="L73" i="15"/>
  <c r="D73" i="15"/>
  <c r="B73" i="15" s="1"/>
  <c r="M72" i="15"/>
  <c r="L72" i="15"/>
  <c r="D72" i="15"/>
  <c r="B72" i="15" s="1"/>
  <c r="M71" i="15"/>
  <c r="L71" i="15"/>
  <c r="D71" i="15"/>
  <c r="B71" i="15" s="1"/>
  <c r="M70" i="15"/>
  <c r="L70" i="15"/>
  <c r="D70" i="15"/>
  <c r="B70" i="15" s="1"/>
  <c r="M69" i="15"/>
  <c r="L69" i="15"/>
  <c r="D69" i="15"/>
  <c r="B69" i="15" s="1"/>
  <c r="M68" i="15"/>
  <c r="L68" i="15"/>
  <c r="D68" i="15"/>
  <c r="B68" i="15" s="1"/>
  <c r="M67" i="15"/>
  <c r="L67" i="15"/>
  <c r="D67" i="15"/>
  <c r="B67" i="15" s="1"/>
  <c r="M66" i="15"/>
  <c r="L66" i="15"/>
  <c r="D66" i="15"/>
  <c r="B66" i="15" s="1"/>
  <c r="M65" i="15"/>
  <c r="L65" i="15"/>
  <c r="D65" i="15"/>
  <c r="B65" i="15" s="1"/>
  <c r="M64" i="15"/>
  <c r="L64" i="15"/>
  <c r="D64" i="15"/>
  <c r="B64" i="15" s="1"/>
  <c r="M63" i="15"/>
  <c r="L63" i="15"/>
  <c r="D63" i="15"/>
  <c r="B63" i="15" s="1"/>
  <c r="M62" i="15"/>
  <c r="L62" i="15"/>
  <c r="D62" i="15"/>
  <c r="B62" i="15"/>
  <c r="M61" i="15"/>
  <c r="L61" i="15"/>
  <c r="D61" i="15"/>
  <c r="B61" i="15" s="1"/>
  <c r="M60" i="15"/>
  <c r="L60" i="15"/>
  <c r="D60" i="15"/>
  <c r="B60" i="15" s="1"/>
  <c r="M59" i="15"/>
  <c r="L59" i="15"/>
  <c r="D59" i="15"/>
  <c r="B59" i="15" s="1"/>
  <c r="M58" i="15"/>
  <c r="L58" i="15"/>
  <c r="D58" i="15"/>
  <c r="B58" i="15" s="1"/>
  <c r="M57" i="15"/>
  <c r="L57" i="15"/>
  <c r="D57" i="15"/>
  <c r="B57" i="15" s="1"/>
  <c r="M56" i="15"/>
  <c r="L56" i="15"/>
  <c r="D56" i="15"/>
  <c r="B56" i="15" s="1"/>
  <c r="M55" i="15"/>
  <c r="L55" i="15"/>
  <c r="D55" i="15"/>
  <c r="B55" i="15" s="1"/>
  <c r="M54" i="15"/>
  <c r="L54" i="15"/>
  <c r="D54" i="15"/>
  <c r="B54" i="15"/>
  <c r="M53" i="15"/>
  <c r="L53" i="15"/>
  <c r="D53" i="15"/>
  <c r="B53" i="15" s="1"/>
  <c r="M52" i="15"/>
  <c r="L52" i="15"/>
  <c r="D52" i="15"/>
  <c r="B52" i="15" s="1"/>
  <c r="M51" i="15"/>
  <c r="L51" i="15"/>
  <c r="D51" i="15"/>
  <c r="B51" i="15" s="1"/>
  <c r="M50" i="15"/>
  <c r="L50" i="15"/>
  <c r="D50" i="15"/>
  <c r="B50" i="15" s="1"/>
  <c r="M49" i="15"/>
  <c r="L49" i="15"/>
  <c r="D49" i="15"/>
  <c r="B49" i="15" s="1"/>
  <c r="M48" i="15"/>
  <c r="L48" i="15"/>
  <c r="D48" i="15"/>
  <c r="B48" i="15" s="1"/>
  <c r="M47" i="15"/>
  <c r="L47" i="15"/>
  <c r="D47" i="15"/>
  <c r="B47" i="15" s="1"/>
  <c r="M46" i="15"/>
  <c r="L46" i="15"/>
  <c r="D46" i="15"/>
  <c r="B46" i="15" s="1"/>
  <c r="M45" i="15"/>
  <c r="L45" i="15"/>
  <c r="D45" i="15"/>
  <c r="B45" i="15" s="1"/>
  <c r="M44" i="15"/>
  <c r="L44" i="15"/>
  <c r="D44" i="15"/>
  <c r="B44" i="15" s="1"/>
  <c r="M43" i="15"/>
  <c r="L43" i="15"/>
  <c r="D43" i="15"/>
  <c r="B43" i="15" s="1"/>
  <c r="M42" i="15"/>
  <c r="L42" i="15"/>
  <c r="D42" i="15"/>
  <c r="B42" i="15" s="1"/>
  <c r="M41" i="15"/>
  <c r="L41" i="15"/>
  <c r="D41" i="15"/>
  <c r="B41" i="15" s="1"/>
  <c r="M40" i="15"/>
  <c r="L40" i="15"/>
  <c r="D40" i="15"/>
  <c r="B40" i="15" s="1"/>
  <c r="M39" i="15"/>
  <c r="L39" i="15"/>
  <c r="D39" i="15"/>
  <c r="B39" i="15" s="1"/>
  <c r="M38" i="15"/>
  <c r="L38" i="15"/>
  <c r="D38" i="15"/>
  <c r="B38" i="15" s="1"/>
  <c r="M37" i="15"/>
  <c r="L37" i="15"/>
  <c r="D37" i="15"/>
  <c r="B37" i="15" s="1"/>
  <c r="M36" i="15"/>
  <c r="L36" i="15"/>
  <c r="D36" i="15"/>
  <c r="B36" i="15" s="1"/>
  <c r="M35" i="15"/>
  <c r="L35" i="15"/>
  <c r="D35" i="15"/>
  <c r="B35" i="15" s="1"/>
  <c r="M34" i="15"/>
  <c r="L34" i="15"/>
  <c r="D34" i="15"/>
  <c r="B34" i="15" s="1"/>
  <c r="M33" i="15"/>
  <c r="L33" i="15"/>
  <c r="D33" i="15"/>
  <c r="B33" i="15" s="1"/>
  <c r="M32" i="15"/>
  <c r="L32" i="15"/>
  <c r="D32" i="15"/>
  <c r="B32" i="15" s="1"/>
  <c r="M31" i="15"/>
  <c r="L31" i="15"/>
  <c r="D31" i="15"/>
  <c r="B31" i="15" s="1"/>
  <c r="M30" i="15"/>
  <c r="L30" i="15"/>
  <c r="D30" i="15"/>
  <c r="B30" i="15" s="1"/>
  <c r="M29" i="15"/>
  <c r="L29" i="15"/>
  <c r="D29" i="15"/>
  <c r="B29" i="15" s="1"/>
  <c r="M28" i="15"/>
  <c r="L28" i="15"/>
  <c r="D28" i="15"/>
  <c r="B28" i="15" s="1"/>
  <c r="M27" i="15"/>
  <c r="L27" i="15"/>
  <c r="D27" i="15"/>
  <c r="B27" i="15" s="1"/>
  <c r="M26" i="15"/>
  <c r="L26" i="15"/>
  <c r="D26" i="15"/>
  <c r="B26" i="15" s="1"/>
  <c r="M25" i="15"/>
  <c r="L25" i="15"/>
  <c r="D25" i="15"/>
  <c r="B25" i="15" s="1"/>
  <c r="M24" i="15"/>
  <c r="L24" i="15"/>
  <c r="D24" i="15"/>
  <c r="B24" i="15" s="1"/>
  <c r="M23" i="15"/>
  <c r="L23" i="15"/>
  <c r="D23" i="15"/>
  <c r="B23" i="15" s="1"/>
  <c r="M22" i="15"/>
  <c r="L22" i="15"/>
  <c r="D22" i="15"/>
  <c r="B22" i="15" s="1"/>
  <c r="M21" i="15"/>
  <c r="L21" i="15"/>
  <c r="D21" i="15"/>
  <c r="B21" i="15" s="1"/>
  <c r="M20" i="15"/>
  <c r="L20" i="15"/>
  <c r="D20" i="15"/>
  <c r="B20" i="15" s="1"/>
  <c r="M19" i="15"/>
  <c r="L19" i="15"/>
  <c r="D19" i="15"/>
  <c r="B19" i="15" s="1"/>
  <c r="M18" i="15"/>
  <c r="L18" i="15"/>
  <c r="D18" i="15"/>
  <c r="B18" i="15" s="1"/>
  <c r="M17" i="15"/>
  <c r="L17" i="15"/>
  <c r="D17" i="15"/>
  <c r="B17" i="15" s="1"/>
  <c r="M16" i="15"/>
  <c r="L16" i="15"/>
  <c r="D16" i="15"/>
  <c r="B16" i="15" s="1"/>
  <c r="M15" i="15"/>
  <c r="L15" i="15"/>
  <c r="D15" i="15"/>
  <c r="B15" i="15" s="1"/>
  <c r="M14" i="15"/>
  <c r="L14" i="15"/>
  <c r="D14" i="15"/>
  <c r="B14" i="15" s="1"/>
  <c r="M13" i="15"/>
  <c r="L13" i="15"/>
  <c r="D13" i="15"/>
  <c r="B13" i="15" s="1"/>
  <c r="M12" i="15"/>
  <c r="L12" i="15"/>
  <c r="D12" i="15"/>
  <c r="B12" i="15" s="1"/>
  <c r="M11" i="15"/>
  <c r="L11" i="15"/>
  <c r="D11" i="15"/>
  <c r="B11" i="15" s="1"/>
  <c r="M10" i="15"/>
  <c r="L10" i="15"/>
  <c r="D10" i="15"/>
  <c r="B10" i="15" s="1"/>
  <c r="M9" i="15"/>
  <c r="L9" i="15"/>
  <c r="D9" i="15"/>
  <c r="B9" i="15" s="1"/>
  <c r="M8" i="15"/>
  <c r="L8" i="15"/>
  <c r="D8" i="15"/>
  <c r="B8" i="15" s="1"/>
  <c r="M7" i="15"/>
  <c r="L7" i="15"/>
  <c r="D7" i="15"/>
  <c r="B7" i="15" s="1"/>
  <c r="M6" i="15"/>
  <c r="L6" i="15"/>
  <c r="D6" i="15"/>
  <c r="B6" i="15" s="1"/>
  <c r="M5" i="15"/>
  <c r="L5" i="15"/>
  <c r="D5" i="15"/>
  <c r="B5" i="15" s="1"/>
  <c r="M4" i="15"/>
  <c r="L4" i="15"/>
  <c r="D4" i="15"/>
  <c r="B4" i="15" s="1"/>
  <c r="M3" i="15"/>
  <c r="L3" i="15"/>
  <c r="D3" i="15"/>
  <c r="B3" i="15" s="1"/>
  <c r="M2" i="15"/>
  <c r="L2" i="15"/>
  <c r="D2" i="15"/>
  <c r="B2" i="15" s="1"/>
  <c r="M197" i="14"/>
  <c r="L197" i="14"/>
  <c r="D197" i="14"/>
  <c r="B197" i="14" s="1"/>
  <c r="M196" i="14"/>
  <c r="L196" i="14"/>
  <c r="D196" i="14"/>
  <c r="B196" i="14" s="1"/>
  <c r="M195" i="14"/>
  <c r="L195" i="14"/>
  <c r="D195" i="14"/>
  <c r="B195" i="14" s="1"/>
  <c r="M194" i="14"/>
  <c r="L194" i="14"/>
  <c r="D194" i="14"/>
  <c r="B194" i="14" s="1"/>
  <c r="M193" i="14"/>
  <c r="L193" i="14"/>
  <c r="D193" i="14"/>
  <c r="B193" i="14" s="1"/>
  <c r="M192" i="14"/>
  <c r="L192" i="14"/>
  <c r="D192" i="14"/>
  <c r="B192" i="14" s="1"/>
  <c r="M191" i="14"/>
  <c r="L191" i="14"/>
  <c r="D191" i="14"/>
  <c r="B191" i="14" s="1"/>
  <c r="M190" i="14"/>
  <c r="L190" i="14"/>
  <c r="D190" i="14"/>
  <c r="B190" i="14" s="1"/>
  <c r="M189" i="14"/>
  <c r="L189" i="14"/>
  <c r="D189" i="14"/>
  <c r="B189" i="14" s="1"/>
  <c r="M188" i="14"/>
  <c r="L188" i="14"/>
  <c r="D188" i="14"/>
  <c r="B188" i="14" s="1"/>
  <c r="M187" i="14"/>
  <c r="L187" i="14"/>
  <c r="D187" i="14"/>
  <c r="B187" i="14" s="1"/>
  <c r="M186" i="14"/>
  <c r="L186" i="14"/>
  <c r="D186" i="14"/>
  <c r="B186" i="14" s="1"/>
  <c r="M185" i="14"/>
  <c r="L185" i="14"/>
  <c r="D185" i="14"/>
  <c r="B185" i="14" s="1"/>
  <c r="M184" i="14"/>
  <c r="L184" i="14"/>
  <c r="D184" i="14"/>
  <c r="B184" i="14" s="1"/>
  <c r="M183" i="14"/>
  <c r="L183" i="14"/>
  <c r="D183" i="14"/>
  <c r="B183" i="14" s="1"/>
  <c r="M182" i="14"/>
  <c r="L182" i="14"/>
  <c r="D182" i="14"/>
  <c r="B182" i="14" s="1"/>
  <c r="M181" i="14"/>
  <c r="L181" i="14"/>
  <c r="D181" i="14"/>
  <c r="B181" i="14" s="1"/>
  <c r="M180" i="14"/>
  <c r="L180" i="14"/>
  <c r="D180" i="14"/>
  <c r="B180" i="14" s="1"/>
  <c r="M179" i="14"/>
  <c r="L179" i="14"/>
  <c r="D179" i="14"/>
  <c r="B179" i="14" s="1"/>
  <c r="M178" i="14"/>
  <c r="L178" i="14"/>
  <c r="D178" i="14"/>
  <c r="B178" i="14" s="1"/>
  <c r="M177" i="14"/>
  <c r="L177" i="14"/>
  <c r="D177" i="14"/>
  <c r="B177" i="14" s="1"/>
  <c r="M176" i="14"/>
  <c r="L176" i="14"/>
  <c r="D176" i="14"/>
  <c r="B176" i="14" s="1"/>
  <c r="M175" i="14"/>
  <c r="L175" i="14"/>
  <c r="D175" i="14"/>
  <c r="B175" i="14" s="1"/>
  <c r="M174" i="14"/>
  <c r="L174" i="14"/>
  <c r="D174" i="14"/>
  <c r="B174" i="14" s="1"/>
  <c r="M173" i="14"/>
  <c r="L173" i="14"/>
  <c r="D173" i="14"/>
  <c r="B173" i="14" s="1"/>
  <c r="M172" i="14"/>
  <c r="L172" i="14"/>
  <c r="D172" i="14"/>
  <c r="B172" i="14" s="1"/>
  <c r="M171" i="14"/>
  <c r="L171" i="14"/>
  <c r="D171" i="14"/>
  <c r="B171" i="14" s="1"/>
  <c r="M170" i="14"/>
  <c r="L170" i="14"/>
  <c r="D170" i="14"/>
  <c r="B170" i="14" s="1"/>
  <c r="M169" i="14"/>
  <c r="L169" i="14"/>
  <c r="D169" i="14"/>
  <c r="B169" i="14" s="1"/>
  <c r="M168" i="14"/>
  <c r="L168" i="14"/>
  <c r="N168" i="14" s="1"/>
  <c r="D168" i="14"/>
  <c r="B168" i="14" s="1"/>
  <c r="M167" i="14"/>
  <c r="L167" i="14"/>
  <c r="D167" i="14"/>
  <c r="B167" i="14" s="1"/>
  <c r="M166" i="14"/>
  <c r="L166" i="14"/>
  <c r="D166" i="14"/>
  <c r="B166" i="14" s="1"/>
  <c r="M165" i="14"/>
  <c r="L165" i="14"/>
  <c r="D165" i="14"/>
  <c r="B165" i="14" s="1"/>
  <c r="M164" i="14"/>
  <c r="L164" i="14"/>
  <c r="D164" i="14"/>
  <c r="B164" i="14" s="1"/>
  <c r="M163" i="14"/>
  <c r="L163" i="14"/>
  <c r="N163" i="14" s="1"/>
  <c r="D163" i="14"/>
  <c r="B163" i="14" s="1"/>
  <c r="M162" i="14"/>
  <c r="L162" i="14"/>
  <c r="D162" i="14"/>
  <c r="B162" i="14" s="1"/>
  <c r="M161" i="14"/>
  <c r="L161" i="14"/>
  <c r="D161" i="14"/>
  <c r="B161" i="14" s="1"/>
  <c r="M160" i="14"/>
  <c r="L160" i="14"/>
  <c r="D160" i="14"/>
  <c r="B160" i="14" s="1"/>
  <c r="M159" i="14"/>
  <c r="L159" i="14"/>
  <c r="D159" i="14"/>
  <c r="B159" i="14" s="1"/>
  <c r="M158" i="14"/>
  <c r="L158" i="14"/>
  <c r="D158" i="14"/>
  <c r="B158" i="14" s="1"/>
  <c r="M157" i="14"/>
  <c r="L157" i="14"/>
  <c r="D157" i="14"/>
  <c r="B157" i="14" s="1"/>
  <c r="M156" i="14"/>
  <c r="L156" i="14"/>
  <c r="D156" i="14"/>
  <c r="B156" i="14" s="1"/>
  <c r="M155" i="14"/>
  <c r="L155" i="14"/>
  <c r="D155" i="14"/>
  <c r="B155" i="14" s="1"/>
  <c r="M154" i="14"/>
  <c r="L154" i="14"/>
  <c r="D154" i="14"/>
  <c r="B154" i="14" s="1"/>
  <c r="M153" i="14"/>
  <c r="L153" i="14"/>
  <c r="D153" i="14"/>
  <c r="B153" i="14" s="1"/>
  <c r="M152" i="14"/>
  <c r="L152" i="14"/>
  <c r="D152" i="14"/>
  <c r="B152" i="14" s="1"/>
  <c r="M151" i="14"/>
  <c r="L151" i="14"/>
  <c r="D151" i="14"/>
  <c r="B151" i="14" s="1"/>
  <c r="M150" i="14"/>
  <c r="L150" i="14"/>
  <c r="N150" i="14" s="1"/>
  <c r="D150" i="14"/>
  <c r="B150" i="14" s="1"/>
  <c r="M149" i="14"/>
  <c r="L149" i="14"/>
  <c r="D149" i="14"/>
  <c r="B149" i="14" s="1"/>
  <c r="M148" i="14"/>
  <c r="L148" i="14"/>
  <c r="D148" i="14"/>
  <c r="B148" i="14" s="1"/>
  <c r="M147" i="14"/>
  <c r="L147" i="14"/>
  <c r="D147" i="14"/>
  <c r="B147" i="14"/>
  <c r="M146" i="14"/>
  <c r="L146" i="14"/>
  <c r="D146" i="14"/>
  <c r="B146" i="14" s="1"/>
  <c r="M145" i="14"/>
  <c r="L145" i="14"/>
  <c r="N145" i="14" s="1"/>
  <c r="D145" i="14"/>
  <c r="B145" i="14" s="1"/>
  <c r="M144" i="14"/>
  <c r="L144" i="14"/>
  <c r="D144" i="14"/>
  <c r="B144" i="14" s="1"/>
  <c r="M143" i="14"/>
  <c r="L143" i="14"/>
  <c r="D143" i="14"/>
  <c r="B143" i="14" s="1"/>
  <c r="M142" i="14"/>
  <c r="L142" i="14"/>
  <c r="D142" i="14"/>
  <c r="B142" i="14" s="1"/>
  <c r="M141" i="14"/>
  <c r="L141" i="14"/>
  <c r="D141" i="14"/>
  <c r="B141" i="14" s="1"/>
  <c r="M140" i="14"/>
  <c r="L140" i="14"/>
  <c r="D140" i="14"/>
  <c r="B140" i="14" s="1"/>
  <c r="M139" i="14"/>
  <c r="L139" i="14"/>
  <c r="D139" i="14"/>
  <c r="B139" i="14" s="1"/>
  <c r="M138" i="14"/>
  <c r="L138" i="14"/>
  <c r="D138" i="14"/>
  <c r="B138" i="14" s="1"/>
  <c r="M137" i="14"/>
  <c r="L137" i="14"/>
  <c r="D137" i="14"/>
  <c r="B137" i="14" s="1"/>
  <c r="M136" i="14"/>
  <c r="L136" i="14"/>
  <c r="D136" i="14"/>
  <c r="B136" i="14" s="1"/>
  <c r="M135" i="14"/>
  <c r="L135" i="14"/>
  <c r="D135" i="14"/>
  <c r="B135" i="14" s="1"/>
  <c r="M134" i="14"/>
  <c r="L134" i="14"/>
  <c r="D134" i="14"/>
  <c r="B134" i="14" s="1"/>
  <c r="M133" i="14"/>
  <c r="L133" i="14"/>
  <c r="D133" i="14"/>
  <c r="B133" i="14" s="1"/>
  <c r="M132" i="14"/>
  <c r="L132" i="14"/>
  <c r="D132" i="14"/>
  <c r="B132" i="14" s="1"/>
  <c r="M131" i="14"/>
  <c r="L131" i="14"/>
  <c r="D131" i="14"/>
  <c r="B131" i="14" s="1"/>
  <c r="M130" i="14"/>
  <c r="L130" i="14"/>
  <c r="D130" i="14"/>
  <c r="B130" i="14" s="1"/>
  <c r="M129" i="14"/>
  <c r="L129" i="14"/>
  <c r="D129" i="14"/>
  <c r="B129" i="14" s="1"/>
  <c r="M128" i="14"/>
  <c r="L128" i="14"/>
  <c r="D128" i="14"/>
  <c r="B128" i="14" s="1"/>
  <c r="M127" i="14"/>
  <c r="L127" i="14"/>
  <c r="D127" i="14"/>
  <c r="B127" i="14" s="1"/>
  <c r="M126" i="14"/>
  <c r="L126" i="14"/>
  <c r="D126" i="14"/>
  <c r="B126" i="14" s="1"/>
  <c r="M125" i="14"/>
  <c r="L125" i="14"/>
  <c r="N125" i="14" s="1"/>
  <c r="D125" i="14"/>
  <c r="B125" i="14" s="1"/>
  <c r="M124" i="14"/>
  <c r="L124" i="14"/>
  <c r="D124" i="14"/>
  <c r="B124" i="14" s="1"/>
  <c r="M123" i="14"/>
  <c r="L123" i="14"/>
  <c r="D123" i="14"/>
  <c r="B123" i="14"/>
  <c r="M122" i="14"/>
  <c r="L122" i="14"/>
  <c r="D122" i="14"/>
  <c r="B122" i="14" s="1"/>
  <c r="M121" i="14"/>
  <c r="L121" i="14"/>
  <c r="D121" i="14"/>
  <c r="B121" i="14" s="1"/>
  <c r="M120" i="14"/>
  <c r="L120" i="14"/>
  <c r="N120" i="14" s="1"/>
  <c r="D120" i="14"/>
  <c r="B120" i="14" s="1"/>
  <c r="M119" i="14"/>
  <c r="L119" i="14"/>
  <c r="D119" i="14"/>
  <c r="B119" i="14" s="1"/>
  <c r="M118" i="14"/>
  <c r="L118" i="14"/>
  <c r="D118" i="14"/>
  <c r="B118" i="14" s="1"/>
  <c r="M117" i="14"/>
  <c r="L117" i="14"/>
  <c r="D117" i="14"/>
  <c r="B117" i="14" s="1"/>
  <c r="M116" i="14"/>
  <c r="L116" i="14"/>
  <c r="D116" i="14"/>
  <c r="B116" i="14" s="1"/>
  <c r="M115" i="14"/>
  <c r="L115" i="14"/>
  <c r="D115" i="14"/>
  <c r="B115" i="14" s="1"/>
  <c r="M114" i="14"/>
  <c r="L114" i="14"/>
  <c r="D114" i="14"/>
  <c r="B114" i="14" s="1"/>
  <c r="M113" i="14"/>
  <c r="L113" i="14"/>
  <c r="D113" i="14"/>
  <c r="B113" i="14" s="1"/>
  <c r="M112" i="14"/>
  <c r="L112" i="14"/>
  <c r="D112" i="14"/>
  <c r="B112" i="14" s="1"/>
  <c r="M111" i="14"/>
  <c r="L111" i="14"/>
  <c r="D111" i="14"/>
  <c r="B111" i="14" s="1"/>
  <c r="M110" i="14"/>
  <c r="L110" i="14"/>
  <c r="D110" i="14"/>
  <c r="B110" i="14" s="1"/>
  <c r="M109" i="14"/>
  <c r="L109" i="14"/>
  <c r="D109" i="14"/>
  <c r="B109" i="14" s="1"/>
  <c r="M108" i="14"/>
  <c r="L108" i="14"/>
  <c r="D108" i="14"/>
  <c r="B108" i="14" s="1"/>
  <c r="M107" i="14"/>
  <c r="L107" i="14"/>
  <c r="D107" i="14"/>
  <c r="B107" i="14" s="1"/>
  <c r="M106" i="14"/>
  <c r="L106" i="14"/>
  <c r="D106" i="14"/>
  <c r="B106" i="14" s="1"/>
  <c r="M105" i="14"/>
  <c r="L105" i="14"/>
  <c r="D105" i="14"/>
  <c r="B105" i="14" s="1"/>
  <c r="M104" i="14"/>
  <c r="L104" i="14"/>
  <c r="D104" i="14"/>
  <c r="B104" i="14" s="1"/>
  <c r="M103" i="14"/>
  <c r="L103" i="14"/>
  <c r="D103" i="14"/>
  <c r="B103" i="14" s="1"/>
  <c r="M102" i="14"/>
  <c r="L102" i="14"/>
  <c r="N102" i="14" s="1"/>
  <c r="D102" i="14"/>
  <c r="B102" i="14" s="1"/>
  <c r="M101" i="14"/>
  <c r="L101" i="14"/>
  <c r="D101" i="14"/>
  <c r="B101" i="14" s="1"/>
  <c r="M100" i="14"/>
  <c r="L100" i="14"/>
  <c r="D100" i="14"/>
  <c r="B100" i="14" s="1"/>
  <c r="M99" i="14"/>
  <c r="L99" i="14"/>
  <c r="D99" i="14"/>
  <c r="B99" i="14" s="1"/>
  <c r="M98" i="14"/>
  <c r="L98" i="14"/>
  <c r="D98" i="14"/>
  <c r="B98" i="14" s="1"/>
  <c r="M97" i="14"/>
  <c r="L97" i="14"/>
  <c r="N97" i="14" s="1"/>
  <c r="D97" i="14"/>
  <c r="B97" i="14" s="1"/>
  <c r="M96" i="14"/>
  <c r="L96" i="14"/>
  <c r="D96" i="14"/>
  <c r="B96" i="14" s="1"/>
  <c r="M95" i="14"/>
  <c r="L95" i="14"/>
  <c r="D95" i="14"/>
  <c r="B95" i="14" s="1"/>
  <c r="M94" i="14"/>
  <c r="L94" i="14"/>
  <c r="D94" i="14"/>
  <c r="B94" i="14" s="1"/>
  <c r="M93" i="14"/>
  <c r="L93" i="14"/>
  <c r="D93" i="14"/>
  <c r="B93" i="14" s="1"/>
  <c r="M92" i="14"/>
  <c r="L92" i="14"/>
  <c r="D92" i="14"/>
  <c r="B92" i="14" s="1"/>
  <c r="M91" i="14"/>
  <c r="L91" i="14"/>
  <c r="D91" i="14"/>
  <c r="B91" i="14" s="1"/>
  <c r="M90" i="14"/>
  <c r="L90" i="14"/>
  <c r="D90" i="14"/>
  <c r="B90" i="14" s="1"/>
  <c r="M89" i="14"/>
  <c r="L89" i="14"/>
  <c r="D89" i="14"/>
  <c r="B89" i="14" s="1"/>
  <c r="M88" i="14"/>
  <c r="L88" i="14"/>
  <c r="D88" i="14"/>
  <c r="B88" i="14" s="1"/>
  <c r="M87" i="14"/>
  <c r="L87" i="14"/>
  <c r="D87" i="14"/>
  <c r="B87" i="14" s="1"/>
  <c r="M86" i="14"/>
  <c r="L86" i="14"/>
  <c r="D86" i="14"/>
  <c r="B86" i="14" s="1"/>
  <c r="M85" i="14"/>
  <c r="L85" i="14"/>
  <c r="D85" i="14"/>
  <c r="B85" i="14" s="1"/>
  <c r="M84" i="14"/>
  <c r="L84" i="14"/>
  <c r="D84" i="14"/>
  <c r="B84" i="14" s="1"/>
  <c r="M83" i="14"/>
  <c r="L83" i="14"/>
  <c r="D83" i="14"/>
  <c r="B83" i="14" s="1"/>
  <c r="M82" i="14"/>
  <c r="L82" i="14"/>
  <c r="D82" i="14"/>
  <c r="B82" i="14" s="1"/>
  <c r="M81" i="14"/>
  <c r="L81" i="14"/>
  <c r="D81" i="14"/>
  <c r="B81" i="14" s="1"/>
  <c r="M80" i="14"/>
  <c r="L80" i="14"/>
  <c r="D80" i="14"/>
  <c r="B80" i="14" s="1"/>
  <c r="M79" i="14"/>
  <c r="L79" i="14"/>
  <c r="D79" i="14"/>
  <c r="B79" i="14" s="1"/>
  <c r="M78" i="14"/>
  <c r="L78" i="14"/>
  <c r="D78" i="14"/>
  <c r="B78" i="14" s="1"/>
  <c r="M77" i="14"/>
  <c r="L77" i="14"/>
  <c r="D77" i="14"/>
  <c r="B77" i="14" s="1"/>
  <c r="M76" i="14"/>
  <c r="L76" i="14"/>
  <c r="D76" i="14"/>
  <c r="B76" i="14" s="1"/>
  <c r="M75" i="14"/>
  <c r="L75" i="14"/>
  <c r="D75" i="14"/>
  <c r="B75" i="14" s="1"/>
  <c r="M74" i="14"/>
  <c r="L74" i="14"/>
  <c r="D74" i="14"/>
  <c r="B74" i="14" s="1"/>
  <c r="M73" i="14"/>
  <c r="L73" i="14"/>
  <c r="D73" i="14"/>
  <c r="B73" i="14" s="1"/>
  <c r="M72" i="14"/>
  <c r="L72" i="14"/>
  <c r="D72" i="14"/>
  <c r="B72" i="14" s="1"/>
  <c r="M71" i="14"/>
  <c r="L71" i="14"/>
  <c r="D71" i="14"/>
  <c r="B71" i="14" s="1"/>
  <c r="M70" i="14"/>
  <c r="L70" i="14"/>
  <c r="D70" i="14"/>
  <c r="B70" i="14" s="1"/>
  <c r="M69" i="14"/>
  <c r="L69" i="14"/>
  <c r="D69" i="14"/>
  <c r="B69" i="14" s="1"/>
  <c r="M68" i="14"/>
  <c r="L68" i="14"/>
  <c r="D68" i="14"/>
  <c r="B68" i="14" s="1"/>
  <c r="M67" i="14"/>
  <c r="L67" i="14"/>
  <c r="D67" i="14"/>
  <c r="B67" i="14" s="1"/>
  <c r="M66" i="14"/>
  <c r="L66" i="14"/>
  <c r="D66" i="14"/>
  <c r="B66" i="14" s="1"/>
  <c r="M65" i="14"/>
  <c r="L65" i="14"/>
  <c r="D65" i="14"/>
  <c r="B65" i="14" s="1"/>
  <c r="M64" i="14"/>
  <c r="L64" i="14"/>
  <c r="D64" i="14"/>
  <c r="B64" i="14" s="1"/>
  <c r="M63" i="14"/>
  <c r="L63" i="14"/>
  <c r="D63" i="14"/>
  <c r="B63" i="14" s="1"/>
  <c r="M62" i="14"/>
  <c r="L62" i="14"/>
  <c r="D62" i="14"/>
  <c r="B62" i="14" s="1"/>
  <c r="M61" i="14"/>
  <c r="L61" i="14"/>
  <c r="D61" i="14"/>
  <c r="B61" i="14" s="1"/>
  <c r="M60" i="14"/>
  <c r="L60" i="14"/>
  <c r="D60" i="14"/>
  <c r="B60" i="14" s="1"/>
  <c r="M59" i="14"/>
  <c r="L59" i="14"/>
  <c r="D59" i="14"/>
  <c r="B59" i="14" s="1"/>
  <c r="M58" i="14"/>
  <c r="L58" i="14"/>
  <c r="D58" i="14"/>
  <c r="B58" i="14" s="1"/>
  <c r="M57" i="14"/>
  <c r="L57" i="14"/>
  <c r="D57" i="14"/>
  <c r="B57" i="14" s="1"/>
  <c r="M56" i="14"/>
  <c r="L56" i="14"/>
  <c r="D56" i="14"/>
  <c r="B56" i="14" s="1"/>
  <c r="M55" i="14"/>
  <c r="L55" i="14"/>
  <c r="D55" i="14"/>
  <c r="B55" i="14" s="1"/>
  <c r="M54" i="14"/>
  <c r="L54" i="14"/>
  <c r="D54" i="14"/>
  <c r="B54" i="14" s="1"/>
  <c r="M53" i="14"/>
  <c r="L53" i="14"/>
  <c r="D53" i="14"/>
  <c r="B53" i="14" s="1"/>
  <c r="M52" i="14"/>
  <c r="L52" i="14"/>
  <c r="D52" i="14"/>
  <c r="B52" i="14" s="1"/>
  <c r="M51" i="14"/>
  <c r="L51" i="14"/>
  <c r="D51" i="14"/>
  <c r="B51" i="14" s="1"/>
  <c r="M50" i="14"/>
  <c r="L50" i="14"/>
  <c r="D50" i="14"/>
  <c r="B50" i="14" s="1"/>
  <c r="M49" i="14"/>
  <c r="L49" i="14"/>
  <c r="D49" i="14"/>
  <c r="B49" i="14" s="1"/>
  <c r="M48" i="14"/>
  <c r="L48" i="14"/>
  <c r="D48" i="14"/>
  <c r="B48" i="14" s="1"/>
  <c r="M47" i="14"/>
  <c r="L47" i="14"/>
  <c r="D47" i="14"/>
  <c r="B47" i="14" s="1"/>
  <c r="M46" i="14"/>
  <c r="L46" i="14"/>
  <c r="D46" i="14"/>
  <c r="B46" i="14" s="1"/>
  <c r="M45" i="14"/>
  <c r="L45" i="14"/>
  <c r="D45" i="14"/>
  <c r="B45" i="14" s="1"/>
  <c r="M44" i="14"/>
  <c r="L44" i="14"/>
  <c r="D44" i="14"/>
  <c r="B44" i="14" s="1"/>
  <c r="M43" i="14"/>
  <c r="L43" i="14"/>
  <c r="D43" i="14"/>
  <c r="B43" i="14" s="1"/>
  <c r="M42" i="14"/>
  <c r="L42" i="14"/>
  <c r="D42" i="14"/>
  <c r="B42" i="14" s="1"/>
  <c r="M41" i="14"/>
  <c r="L41" i="14"/>
  <c r="D41" i="14"/>
  <c r="B41" i="14"/>
  <c r="M40" i="14"/>
  <c r="L40" i="14"/>
  <c r="D40" i="14"/>
  <c r="B40" i="14" s="1"/>
  <c r="M39" i="14"/>
  <c r="L39" i="14"/>
  <c r="D39" i="14"/>
  <c r="B39" i="14" s="1"/>
  <c r="M38" i="14"/>
  <c r="L38" i="14"/>
  <c r="D38" i="14"/>
  <c r="B38" i="14" s="1"/>
  <c r="M37" i="14"/>
  <c r="L37" i="14"/>
  <c r="D37" i="14"/>
  <c r="B37" i="14" s="1"/>
  <c r="M36" i="14"/>
  <c r="L36" i="14"/>
  <c r="D36" i="14"/>
  <c r="B36" i="14" s="1"/>
  <c r="M35" i="14"/>
  <c r="L35" i="14"/>
  <c r="D35" i="14"/>
  <c r="B35" i="14" s="1"/>
  <c r="M34" i="14"/>
  <c r="L34" i="14"/>
  <c r="D34" i="14"/>
  <c r="B34" i="14" s="1"/>
  <c r="M33" i="14"/>
  <c r="L33" i="14"/>
  <c r="D33" i="14"/>
  <c r="B33" i="14" s="1"/>
  <c r="M32" i="14"/>
  <c r="L32" i="14"/>
  <c r="D32" i="14"/>
  <c r="B32" i="14" s="1"/>
  <c r="M31" i="14"/>
  <c r="L31" i="14"/>
  <c r="D31" i="14"/>
  <c r="B31" i="14" s="1"/>
  <c r="M30" i="14"/>
  <c r="L30" i="14"/>
  <c r="D30" i="14"/>
  <c r="B30" i="14" s="1"/>
  <c r="M29" i="14"/>
  <c r="L29" i="14"/>
  <c r="D29" i="14"/>
  <c r="B29" i="14" s="1"/>
  <c r="M28" i="14"/>
  <c r="L28" i="14"/>
  <c r="D28" i="14"/>
  <c r="B28" i="14" s="1"/>
  <c r="M27" i="14"/>
  <c r="L27" i="14"/>
  <c r="D27" i="14"/>
  <c r="B27" i="14" s="1"/>
  <c r="M26" i="14"/>
  <c r="L26" i="14"/>
  <c r="D26" i="14"/>
  <c r="B26" i="14" s="1"/>
  <c r="M25" i="14"/>
  <c r="L25" i="14"/>
  <c r="D25" i="14"/>
  <c r="B25" i="14"/>
  <c r="M24" i="14"/>
  <c r="L24" i="14"/>
  <c r="D24" i="14"/>
  <c r="B24" i="14" s="1"/>
  <c r="M23" i="14"/>
  <c r="L23" i="14"/>
  <c r="D23" i="14"/>
  <c r="B23" i="14" s="1"/>
  <c r="M22" i="14"/>
  <c r="L22" i="14"/>
  <c r="D22" i="14"/>
  <c r="B22" i="14" s="1"/>
  <c r="M21" i="14"/>
  <c r="L21" i="14"/>
  <c r="D21" i="14"/>
  <c r="B21" i="14" s="1"/>
  <c r="M20" i="14"/>
  <c r="L20" i="14"/>
  <c r="D20" i="14"/>
  <c r="B20" i="14" s="1"/>
  <c r="M19" i="14"/>
  <c r="L19" i="14"/>
  <c r="D19" i="14"/>
  <c r="B19" i="14" s="1"/>
  <c r="M18" i="14"/>
  <c r="L18" i="14"/>
  <c r="D18" i="14"/>
  <c r="B18" i="14" s="1"/>
  <c r="M17" i="14"/>
  <c r="L17" i="14"/>
  <c r="D17" i="14"/>
  <c r="B17" i="14" s="1"/>
  <c r="M16" i="14"/>
  <c r="L16" i="14"/>
  <c r="D16" i="14"/>
  <c r="B16" i="14" s="1"/>
  <c r="M15" i="14"/>
  <c r="L15" i="14"/>
  <c r="D15" i="14"/>
  <c r="B15" i="14" s="1"/>
  <c r="M14" i="14"/>
  <c r="L14" i="14"/>
  <c r="D14" i="14"/>
  <c r="B14" i="14" s="1"/>
  <c r="M13" i="14"/>
  <c r="L13" i="14"/>
  <c r="D13" i="14"/>
  <c r="B13" i="14" s="1"/>
  <c r="M12" i="14"/>
  <c r="L12" i="14"/>
  <c r="D12" i="14"/>
  <c r="B12" i="14" s="1"/>
  <c r="M11" i="14"/>
  <c r="L11" i="14"/>
  <c r="D11" i="14"/>
  <c r="B11" i="14" s="1"/>
  <c r="M10" i="14"/>
  <c r="L10" i="14"/>
  <c r="D10" i="14"/>
  <c r="B10" i="14" s="1"/>
  <c r="M9" i="14"/>
  <c r="L9" i="14"/>
  <c r="D9" i="14"/>
  <c r="B9" i="14" s="1"/>
  <c r="M8" i="14"/>
  <c r="L8" i="14"/>
  <c r="D8" i="14"/>
  <c r="B8" i="14" s="1"/>
  <c r="M7" i="14"/>
  <c r="L7" i="14"/>
  <c r="D7" i="14"/>
  <c r="B7" i="14" s="1"/>
  <c r="M6" i="14"/>
  <c r="L6" i="14"/>
  <c r="D6" i="14"/>
  <c r="B6" i="14" s="1"/>
  <c r="M5" i="14"/>
  <c r="L5" i="14"/>
  <c r="D5" i="14"/>
  <c r="B5" i="14" s="1"/>
  <c r="M4" i="14"/>
  <c r="L4" i="14"/>
  <c r="D4" i="14"/>
  <c r="B4" i="14" s="1"/>
  <c r="M3" i="14"/>
  <c r="L3" i="14"/>
  <c r="D3" i="14"/>
  <c r="B3" i="14" s="1"/>
  <c r="M2" i="14"/>
  <c r="L2" i="14"/>
  <c r="D2" i="14"/>
  <c r="B2" i="14" s="1"/>
  <c r="M197" i="13"/>
  <c r="L197" i="13"/>
  <c r="D197" i="13"/>
  <c r="B197" i="13" s="1"/>
  <c r="M196" i="13"/>
  <c r="L196" i="13"/>
  <c r="D196" i="13"/>
  <c r="B196" i="13" s="1"/>
  <c r="M195" i="13"/>
  <c r="L195" i="13"/>
  <c r="D195" i="13"/>
  <c r="B195" i="13" s="1"/>
  <c r="M194" i="13"/>
  <c r="L194" i="13"/>
  <c r="D194" i="13"/>
  <c r="B194" i="13" s="1"/>
  <c r="M193" i="13"/>
  <c r="L193" i="13"/>
  <c r="D193" i="13"/>
  <c r="B193" i="13" s="1"/>
  <c r="M192" i="13"/>
  <c r="L192" i="13"/>
  <c r="D192" i="13"/>
  <c r="B192" i="13" s="1"/>
  <c r="M191" i="13"/>
  <c r="L191" i="13"/>
  <c r="D191" i="13"/>
  <c r="B191" i="13" s="1"/>
  <c r="M190" i="13"/>
  <c r="L190" i="13"/>
  <c r="D190" i="13"/>
  <c r="B190" i="13" s="1"/>
  <c r="M189" i="13"/>
  <c r="L189" i="13"/>
  <c r="D189" i="13"/>
  <c r="B189" i="13" s="1"/>
  <c r="M188" i="13"/>
  <c r="L188" i="13"/>
  <c r="D188" i="13"/>
  <c r="B188" i="13" s="1"/>
  <c r="M187" i="13"/>
  <c r="L187" i="13"/>
  <c r="D187" i="13"/>
  <c r="B187" i="13" s="1"/>
  <c r="M186" i="13"/>
  <c r="L186" i="13"/>
  <c r="D186" i="13"/>
  <c r="B186" i="13" s="1"/>
  <c r="M185" i="13"/>
  <c r="L185" i="13"/>
  <c r="D185" i="13"/>
  <c r="B185" i="13" s="1"/>
  <c r="M184" i="13"/>
  <c r="L184" i="13"/>
  <c r="D184" i="13"/>
  <c r="B184" i="13" s="1"/>
  <c r="M183" i="13"/>
  <c r="L183" i="13"/>
  <c r="D183" i="13"/>
  <c r="B183" i="13" s="1"/>
  <c r="M182" i="13"/>
  <c r="L182" i="13"/>
  <c r="D182" i="13"/>
  <c r="B182" i="13" s="1"/>
  <c r="M181" i="13"/>
  <c r="L181" i="13"/>
  <c r="D181" i="13"/>
  <c r="B181" i="13" s="1"/>
  <c r="M180" i="13"/>
  <c r="L180" i="13"/>
  <c r="D180" i="13"/>
  <c r="B180" i="13" s="1"/>
  <c r="M179" i="13"/>
  <c r="L179" i="13"/>
  <c r="D179" i="13"/>
  <c r="B179" i="13" s="1"/>
  <c r="M178" i="13"/>
  <c r="L178" i="13"/>
  <c r="D178" i="13"/>
  <c r="B178" i="13" s="1"/>
  <c r="M177" i="13"/>
  <c r="L177" i="13"/>
  <c r="D177" i="13"/>
  <c r="B177" i="13" s="1"/>
  <c r="M176" i="13"/>
  <c r="L176" i="13"/>
  <c r="D176" i="13"/>
  <c r="B176" i="13" s="1"/>
  <c r="M175" i="13"/>
  <c r="L175" i="13"/>
  <c r="D175" i="13"/>
  <c r="B175" i="13" s="1"/>
  <c r="M174" i="13"/>
  <c r="L174" i="13"/>
  <c r="D174" i="13"/>
  <c r="B174" i="13" s="1"/>
  <c r="M173" i="13"/>
  <c r="L173" i="13"/>
  <c r="D173" i="13"/>
  <c r="B173" i="13" s="1"/>
  <c r="M172" i="13"/>
  <c r="L172" i="13"/>
  <c r="D172" i="13"/>
  <c r="B172" i="13" s="1"/>
  <c r="M171" i="13"/>
  <c r="L171" i="13"/>
  <c r="D171" i="13"/>
  <c r="B171" i="13" s="1"/>
  <c r="M170" i="13"/>
  <c r="L170" i="13"/>
  <c r="D170" i="13"/>
  <c r="B170" i="13" s="1"/>
  <c r="M169" i="13"/>
  <c r="L169" i="13"/>
  <c r="D169" i="13"/>
  <c r="B169" i="13" s="1"/>
  <c r="M168" i="13"/>
  <c r="L168" i="13"/>
  <c r="D168" i="13"/>
  <c r="B168" i="13" s="1"/>
  <c r="M167" i="13"/>
  <c r="L167" i="13"/>
  <c r="D167" i="13"/>
  <c r="B167" i="13" s="1"/>
  <c r="M166" i="13"/>
  <c r="L166" i="13"/>
  <c r="D166" i="13"/>
  <c r="B166" i="13" s="1"/>
  <c r="M165" i="13"/>
  <c r="L165" i="13"/>
  <c r="D165" i="13"/>
  <c r="B165" i="13" s="1"/>
  <c r="M164" i="13"/>
  <c r="L164" i="13"/>
  <c r="D164" i="13"/>
  <c r="B164" i="13" s="1"/>
  <c r="M163" i="13"/>
  <c r="L163" i="13"/>
  <c r="D163" i="13"/>
  <c r="B163" i="13" s="1"/>
  <c r="M162" i="13"/>
  <c r="L162" i="13"/>
  <c r="D162" i="13"/>
  <c r="B162" i="13" s="1"/>
  <c r="M161" i="13"/>
  <c r="L161" i="13"/>
  <c r="D161" i="13"/>
  <c r="B161" i="13" s="1"/>
  <c r="M160" i="13"/>
  <c r="L160" i="13"/>
  <c r="D160" i="13"/>
  <c r="B160" i="13" s="1"/>
  <c r="M159" i="13"/>
  <c r="L159" i="13"/>
  <c r="D159" i="13"/>
  <c r="B159" i="13" s="1"/>
  <c r="M158" i="13"/>
  <c r="L158" i="13"/>
  <c r="D158" i="13"/>
  <c r="B158" i="13" s="1"/>
  <c r="M157" i="13"/>
  <c r="L157" i="13"/>
  <c r="D157" i="13"/>
  <c r="B157" i="13" s="1"/>
  <c r="M156" i="13"/>
  <c r="L156" i="13"/>
  <c r="D156" i="13"/>
  <c r="B156" i="13" s="1"/>
  <c r="M155" i="13"/>
  <c r="L155" i="13"/>
  <c r="D155" i="13"/>
  <c r="B155" i="13" s="1"/>
  <c r="M154" i="13"/>
  <c r="L154" i="13"/>
  <c r="D154" i="13"/>
  <c r="B154" i="13" s="1"/>
  <c r="M153" i="13"/>
  <c r="L153" i="13"/>
  <c r="D153" i="13"/>
  <c r="B153" i="13" s="1"/>
  <c r="M152" i="13"/>
  <c r="L152" i="13"/>
  <c r="D152" i="13"/>
  <c r="B152" i="13" s="1"/>
  <c r="M151" i="13"/>
  <c r="L151" i="13"/>
  <c r="D151" i="13"/>
  <c r="B151" i="13" s="1"/>
  <c r="M150" i="13"/>
  <c r="L150" i="13"/>
  <c r="D150" i="13"/>
  <c r="B150" i="13" s="1"/>
  <c r="M149" i="13"/>
  <c r="L149" i="13"/>
  <c r="D149" i="13"/>
  <c r="B149" i="13" s="1"/>
  <c r="M148" i="13"/>
  <c r="L148" i="13"/>
  <c r="D148" i="13"/>
  <c r="B148" i="13" s="1"/>
  <c r="M147" i="13"/>
  <c r="L147" i="13"/>
  <c r="D147" i="13"/>
  <c r="B147" i="13" s="1"/>
  <c r="M146" i="13"/>
  <c r="L146" i="13"/>
  <c r="D146" i="13"/>
  <c r="B146" i="13" s="1"/>
  <c r="M145" i="13"/>
  <c r="L145" i="13"/>
  <c r="D145" i="13"/>
  <c r="B145" i="13" s="1"/>
  <c r="M144" i="13"/>
  <c r="L144" i="13"/>
  <c r="D144" i="13"/>
  <c r="B144" i="13" s="1"/>
  <c r="M143" i="13"/>
  <c r="L143" i="13"/>
  <c r="D143" i="13"/>
  <c r="B143" i="13" s="1"/>
  <c r="M142" i="13"/>
  <c r="L142" i="13"/>
  <c r="D142" i="13"/>
  <c r="B142" i="13" s="1"/>
  <c r="M141" i="13"/>
  <c r="L141" i="13"/>
  <c r="D141" i="13"/>
  <c r="B141" i="13" s="1"/>
  <c r="M140" i="13"/>
  <c r="L140" i="13"/>
  <c r="D140" i="13"/>
  <c r="B140" i="13" s="1"/>
  <c r="M139" i="13"/>
  <c r="L139" i="13"/>
  <c r="D139" i="13"/>
  <c r="B139" i="13" s="1"/>
  <c r="M138" i="13"/>
  <c r="L138" i="13"/>
  <c r="D138" i="13"/>
  <c r="B138" i="13" s="1"/>
  <c r="M137" i="13"/>
  <c r="L137" i="13"/>
  <c r="D137" i="13"/>
  <c r="B137" i="13" s="1"/>
  <c r="M136" i="13"/>
  <c r="L136" i="13"/>
  <c r="D136" i="13"/>
  <c r="B136" i="13" s="1"/>
  <c r="M135" i="13"/>
  <c r="L135" i="13"/>
  <c r="D135" i="13"/>
  <c r="B135" i="13" s="1"/>
  <c r="M134" i="13"/>
  <c r="L134" i="13"/>
  <c r="D134" i="13"/>
  <c r="B134" i="13" s="1"/>
  <c r="M133" i="13"/>
  <c r="L133" i="13"/>
  <c r="D133" i="13"/>
  <c r="B133" i="13" s="1"/>
  <c r="M132" i="13"/>
  <c r="L132" i="13"/>
  <c r="D132" i="13"/>
  <c r="B132" i="13" s="1"/>
  <c r="M131" i="13"/>
  <c r="L131" i="13"/>
  <c r="D131" i="13"/>
  <c r="B131" i="13" s="1"/>
  <c r="M130" i="13"/>
  <c r="L130" i="13"/>
  <c r="D130" i="13"/>
  <c r="B130" i="13" s="1"/>
  <c r="M129" i="13"/>
  <c r="L129" i="13"/>
  <c r="D129" i="13"/>
  <c r="B129" i="13" s="1"/>
  <c r="M128" i="13"/>
  <c r="L128" i="13"/>
  <c r="D128" i="13"/>
  <c r="B128" i="13" s="1"/>
  <c r="M127" i="13"/>
  <c r="L127" i="13"/>
  <c r="D127" i="13"/>
  <c r="B127" i="13" s="1"/>
  <c r="M126" i="13"/>
  <c r="L126" i="13"/>
  <c r="D126" i="13"/>
  <c r="B126" i="13" s="1"/>
  <c r="M125" i="13"/>
  <c r="L125" i="13"/>
  <c r="D125" i="13"/>
  <c r="B125" i="13" s="1"/>
  <c r="M124" i="13"/>
  <c r="L124" i="13"/>
  <c r="D124" i="13"/>
  <c r="B124" i="13" s="1"/>
  <c r="M123" i="13"/>
  <c r="L123" i="13"/>
  <c r="D123" i="13"/>
  <c r="B123" i="13" s="1"/>
  <c r="M122" i="13"/>
  <c r="L122" i="13"/>
  <c r="D122" i="13"/>
  <c r="B122" i="13" s="1"/>
  <c r="M121" i="13"/>
  <c r="L121" i="13"/>
  <c r="D121" i="13"/>
  <c r="B121" i="13" s="1"/>
  <c r="M120" i="13"/>
  <c r="L120" i="13"/>
  <c r="D120" i="13"/>
  <c r="B120" i="13" s="1"/>
  <c r="M119" i="13"/>
  <c r="L119" i="13"/>
  <c r="D119" i="13"/>
  <c r="B119" i="13" s="1"/>
  <c r="M118" i="13"/>
  <c r="L118" i="13"/>
  <c r="D118" i="13"/>
  <c r="B118" i="13" s="1"/>
  <c r="M117" i="13"/>
  <c r="L117" i="13"/>
  <c r="D117" i="13"/>
  <c r="B117" i="13" s="1"/>
  <c r="M116" i="13"/>
  <c r="L116" i="13"/>
  <c r="D116" i="13"/>
  <c r="B116" i="13" s="1"/>
  <c r="M115" i="13"/>
  <c r="L115" i="13"/>
  <c r="D115" i="13"/>
  <c r="B115" i="13" s="1"/>
  <c r="M114" i="13"/>
  <c r="L114" i="13"/>
  <c r="D114" i="13"/>
  <c r="B114" i="13" s="1"/>
  <c r="M113" i="13"/>
  <c r="L113" i="13"/>
  <c r="D113" i="13"/>
  <c r="B113" i="13" s="1"/>
  <c r="M112" i="13"/>
  <c r="L112" i="13"/>
  <c r="D112" i="13"/>
  <c r="B112" i="13" s="1"/>
  <c r="M111" i="13"/>
  <c r="L111" i="13"/>
  <c r="D111" i="13"/>
  <c r="B111" i="13" s="1"/>
  <c r="M110" i="13"/>
  <c r="L110" i="13"/>
  <c r="D110" i="13"/>
  <c r="B110" i="13" s="1"/>
  <c r="M109" i="13"/>
  <c r="L109" i="13"/>
  <c r="D109" i="13"/>
  <c r="B109" i="13" s="1"/>
  <c r="M108" i="13"/>
  <c r="L108" i="13"/>
  <c r="D108" i="13"/>
  <c r="B108" i="13" s="1"/>
  <c r="M107" i="13"/>
  <c r="L107" i="13"/>
  <c r="D107" i="13"/>
  <c r="B107" i="13" s="1"/>
  <c r="M106" i="13"/>
  <c r="L106" i="13"/>
  <c r="D106" i="13"/>
  <c r="B106" i="13" s="1"/>
  <c r="M105" i="13"/>
  <c r="L105" i="13"/>
  <c r="D105" i="13"/>
  <c r="B105" i="13" s="1"/>
  <c r="M104" i="13"/>
  <c r="L104" i="13"/>
  <c r="D104" i="13"/>
  <c r="B104" i="13" s="1"/>
  <c r="M103" i="13"/>
  <c r="L103" i="13"/>
  <c r="D103" i="13"/>
  <c r="B103" i="13" s="1"/>
  <c r="M102" i="13"/>
  <c r="L102" i="13"/>
  <c r="D102" i="13"/>
  <c r="B102" i="13" s="1"/>
  <c r="M101" i="13"/>
  <c r="L101" i="13"/>
  <c r="D101" i="13"/>
  <c r="B101" i="13" s="1"/>
  <c r="M100" i="13"/>
  <c r="L100" i="13"/>
  <c r="D100" i="13"/>
  <c r="B100" i="13" s="1"/>
  <c r="M99" i="13"/>
  <c r="L99" i="13"/>
  <c r="D99" i="13"/>
  <c r="B99" i="13" s="1"/>
  <c r="M98" i="13"/>
  <c r="L98" i="13"/>
  <c r="D98" i="13"/>
  <c r="B98" i="13" s="1"/>
  <c r="M97" i="13"/>
  <c r="L97" i="13"/>
  <c r="D97" i="13"/>
  <c r="B97" i="13" s="1"/>
  <c r="M96" i="13"/>
  <c r="L96" i="13"/>
  <c r="D96" i="13"/>
  <c r="B96" i="13" s="1"/>
  <c r="M95" i="13"/>
  <c r="L95" i="13"/>
  <c r="D95" i="13"/>
  <c r="B95" i="13" s="1"/>
  <c r="M94" i="13"/>
  <c r="L94" i="13"/>
  <c r="D94" i="13"/>
  <c r="B94" i="13" s="1"/>
  <c r="M93" i="13"/>
  <c r="L93" i="13"/>
  <c r="D93" i="13"/>
  <c r="B93" i="13" s="1"/>
  <c r="M92" i="13"/>
  <c r="L92" i="13"/>
  <c r="D92" i="13"/>
  <c r="B92" i="13" s="1"/>
  <c r="M91" i="13"/>
  <c r="L91" i="13"/>
  <c r="D91" i="13"/>
  <c r="B91" i="13" s="1"/>
  <c r="M90" i="13"/>
  <c r="L90" i="13"/>
  <c r="D90" i="13"/>
  <c r="B90" i="13" s="1"/>
  <c r="M89" i="13"/>
  <c r="L89" i="13"/>
  <c r="D89" i="13"/>
  <c r="B89" i="13" s="1"/>
  <c r="M88" i="13"/>
  <c r="L88" i="13"/>
  <c r="D88" i="13"/>
  <c r="B88" i="13" s="1"/>
  <c r="M87" i="13"/>
  <c r="L87" i="13"/>
  <c r="D87" i="13"/>
  <c r="B87" i="13" s="1"/>
  <c r="M86" i="13"/>
  <c r="L86" i="13"/>
  <c r="D86" i="13"/>
  <c r="B86" i="13" s="1"/>
  <c r="M85" i="13"/>
  <c r="L85" i="13"/>
  <c r="D85" i="13"/>
  <c r="B85" i="13" s="1"/>
  <c r="M84" i="13"/>
  <c r="L84" i="13"/>
  <c r="D84" i="13"/>
  <c r="B84" i="13" s="1"/>
  <c r="M83" i="13"/>
  <c r="L83" i="13"/>
  <c r="D83" i="13"/>
  <c r="B83" i="13" s="1"/>
  <c r="M82" i="13"/>
  <c r="L82" i="13"/>
  <c r="D82" i="13"/>
  <c r="B82" i="13" s="1"/>
  <c r="M81" i="13"/>
  <c r="L81" i="13"/>
  <c r="D81" i="13"/>
  <c r="B81" i="13" s="1"/>
  <c r="M80" i="13"/>
  <c r="L80" i="13"/>
  <c r="D80" i="13"/>
  <c r="B80" i="13" s="1"/>
  <c r="M79" i="13"/>
  <c r="L79" i="13"/>
  <c r="D79" i="13"/>
  <c r="B79" i="13" s="1"/>
  <c r="M78" i="13"/>
  <c r="L78" i="13"/>
  <c r="D78" i="13"/>
  <c r="B78" i="13" s="1"/>
  <c r="M77" i="13"/>
  <c r="L77" i="13"/>
  <c r="D77" i="13"/>
  <c r="B77" i="13" s="1"/>
  <c r="M76" i="13"/>
  <c r="L76" i="13"/>
  <c r="D76" i="13"/>
  <c r="B76" i="13" s="1"/>
  <c r="M75" i="13"/>
  <c r="L75" i="13"/>
  <c r="D75" i="13"/>
  <c r="B75" i="13" s="1"/>
  <c r="M74" i="13"/>
  <c r="L74" i="13"/>
  <c r="D74" i="13"/>
  <c r="B74" i="13" s="1"/>
  <c r="M73" i="13"/>
  <c r="L73" i="13"/>
  <c r="D73" i="13"/>
  <c r="B73" i="13" s="1"/>
  <c r="M72" i="13"/>
  <c r="L72" i="13"/>
  <c r="D72" i="13"/>
  <c r="B72" i="13" s="1"/>
  <c r="M71" i="13"/>
  <c r="L71" i="13"/>
  <c r="D71" i="13"/>
  <c r="B71" i="13" s="1"/>
  <c r="M70" i="13"/>
  <c r="L70" i="13"/>
  <c r="D70" i="13"/>
  <c r="B70" i="13" s="1"/>
  <c r="M69" i="13"/>
  <c r="L69" i="13"/>
  <c r="D69" i="13"/>
  <c r="B69" i="13" s="1"/>
  <c r="M68" i="13"/>
  <c r="L68" i="13"/>
  <c r="D68" i="13"/>
  <c r="B68" i="13" s="1"/>
  <c r="M67" i="13"/>
  <c r="L67" i="13"/>
  <c r="D67" i="13"/>
  <c r="B67" i="13" s="1"/>
  <c r="M66" i="13"/>
  <c r="L66" i="13"/>
  <c r="D66" i="13"/>
  <c r="B66" i="13" s="1"/>
  <c r="M65" i="13"/>
  <c r="L65" i="13"/>
  <c r="D65" i="13"/>
  <c r="B65" i="13" s="1"/>
  <c r="M64" i="13"/>
  <c r="L64" i="13"/>
  <c r="D64" i="13"/>
  <c r="B64" i="13" s="1"/>
  <c r="M63" i="13"/>
  <c r="L63" i="13"/>
  <c r="D63" i="13"/>
  <c r="B63" i="13" s="1"/>
  <c r="M62" i="13"/>
  <c r="L62" i="13"/>
  <c r="D62" i="13"/>
  <c r="B62" i="13" s="1"/>
  <c r="M61" i="13"/>
  <c r="L61" i="13"/>
  <c r="D61" i="13"/>
  <c r="B61" i="13" s="1"/>
  <c r="M60" i="13"/>
  <c r="L60" i="13"/>
  <c r="D60" i="13"/>
  <c r="B60" i="13" s="1"/>
  <c r="M59" i="13"/>
  <c r="L59" i="13"/>
  <c r="D59" i="13"/>
  <c r="B59" i="13" s="1"/>
  <c r="M58" i="13"/>
  <c r="L58" i="13"/>
  <c r="D58" i="13"/>
  <c r="B58" i="13" s="1"/>
  <c r="M57" i="13"/>
  <c r="L57" i="13"/>
  <c r="D57" i="13"/>
  <c r="B57" i="13" s="1"/>
  <c r="M56" i="13"/>
  <c r="L56" i="13"/>
  <c r="D56" i="13"/>
  <c r="B56" i="13" s="1"/>
  <c r="M55" i="13"/>
  <c r="L55" i="13"/>
  <c r="D55" i="13"/>
  <c r="B55" i="13" s="1"/>
  <c r="M54" i="13"/>
  <c r="L54" i="13"/>
  <c r="D54" i="13"/>
  <c r="B54" i="13" s="1"/>
  <c r="M53" i="13"/>
  <c r="L53" i="13"/>
  <c r="D53" i="13"/>
  <c r="B53" i="13" s="1"/>
  <c r="M52" i="13"/>
  <c r="L52" i="13"/>
  <c r="D52" i="13"/>
  <c r="B52" i="13" s="1"/>
  <c r="M51" i="13"/>
  <c r="L51" i="13"/>
  <c r="D51" i="13"/>
  <c r="B51" i="13" s="1"/>
  <c r="M50" i="13"/>
  <c r="L50" i="13"/>
  <c r="D50" i="13"/>
  <c r="B50" i="13" s="1"/>
  <c r="M49" i="13"/>
  <c r="L49" i="13"/>
  <c r="D49" i="13"/>
  <c r="B49" i="13" s="1"/>
  <c r="M48" i="13"/>
  <c r="L48" i="13"/>
  <c r="D48" i="13"/>
  <c r="B48" i="13" s="1"/>
  <c r="M47" i="13"/>
  <c r="L47" i="13"/>
  <c r="D47" i="13"/>
  <c r="B47" i="13" s="1"/>
  <c r="M46" i="13"/>
  <c r="L46" i="13"/>
  <c r="D46" i="13"/>
  <c r="B46" i="13" s="1"/>
  <c r="M45" i="13"/>
  <c r="L45" i="13"/>
  <c r="D45" i="13"/>
  <c r="B45" i="13" s="1"/>
  <c r="M44" i="13"/>
  <c r="L44" i="13"/>
  <c r="D44" i="13"/>
  <c r="B44" i="13"/>
  <c r="M43" i="13"/>
  <c r="L43" i="13"/>
  <c r="D43" i="13"/>
  <c r="B43" i="13" s="1"/>
  <c r="M42" i="13"/>
  <c r="L42" i="13"/>
  <c r="D42" i="13"/>
  <c r="B42" i="13" s="1"/>
  <c r="M41" i="13"/>
  <c r="L41" i="13"/>
  <c r="D41" i="13"/>
  <c r="B41" i="13" s="1"/>
  <c r="M40" i="13"/>
  <c r="L40" i="13"/>
  <c r="D40" i="13"/>
  <c r="B40" i="13" s="1"/>
  <c r="M39" i="13"/>
  <c r="L39" i="13"/>
  <c r="D39" i="13"/>
  <c r="B39" i="13" s="1"/>
  <c r="M38" i="13"/>
  <c r="L38" i="13"/>
  <c r="D38" i="13"/>
  <c r="B38" i="13" s="1"/>
  <c r="M37" i="13"/>
  <c r="L37" i="13"/>
  <c r="D37" i="13"/>
  <c r="B37" i="13" s="1"/>
  <c r="M36" i="13"/>
  <c r="L36" i="13"/>
  <c r="D36" i="13"/>
  <c r="B36" i="13" s="1"/>
  <c r="M35" i="13"/>
  <c r="L35" i="13"/>
  <c r="D35" i="13"/>
  <c r="B35" i="13" s="1"/>
  <c r="M34" i="13"/>
  <c r="L34" i="13"/>
  <c r="D34" i="13"/>
  <c r="B34" i="13" s="1"/>
  <c r="M33" i="13"/>
  <c r="L33" i="13"/>
  <c r="D33" i="13"/>
  <c r="B33" i="13" s="1"/>
  <c r="M32" i="13"/>
  <c r="L32" i="13"/>
  <c r="D32" i="13"/>
  <c r="B32" i="13" s="1"/>
  <c r="M31" i="13"/>
  <c r="L31" i="13"/>
  <c r="D31" i="13"/>
  <c r="B31" i="13" s="1"/>
  <c r="M30" i="13"/>
  <c r="L30" i="13"/>
  <c r="D30" i="13"/>
  <c r="B30" i="13" s="1"/>
  <c r="M29" i="13"/>
  <c r="L29" i="13"/>
  <c r="D29" i="13"/>
  <c r="B29" i="13" s="1"/>
  <c r="M28" i="13"/>
  <c r="L28" i="13"/>
  <c r="D28" i="13"/>
  <c r="B28" i="13"/>
  <c r="M27" i="13"/>
  <c r="L27" i="13"/>
  <c r="D27" i="13"/>
  <c r="B27" i="13" s="1"/>
  <c r="M26" i="13"/>
  <c r="L26" i="13"/>
  <c r="D26" i="13"/>
  <c r="B26" i="13" s="1"/>
  <c r="M25" i="13"/>
  <c r="L25" i="13"/>
  <c r="D25" i="13"/>
  <c r="B25" i="13" s="1"/>
  <c r="M24" i="13"/>
  <c r="L24" i="13"/>
  <c r="D24" i="13"/>
  <c r="B24" i="13" s="1"/>
  <c r="M23" i="13"/>
  <c r="L23" i="13"/>
  <c r="D23" i="13"/>
  <c r="B23" i="13" s="1"/>
  <c r="M22" i="13"/>
  <c r="L22" i="13"/>
  <c r="D22" i="13"/>
  <c r="B22" i="13" s="1"/>
  <c r="M21" i="13"/>
  <c r="L21" i="13"/>
  <c r="D21" i="13"/>
  <c r="B21" i="13" s="1"/>
  <c r="M20" i="13"/>
  <c r="L20" i="13"/>
  <c r="D20" i="13"/>
  <c r="B20" i="13" s="1"/>
  <c r="M19" i="13"/>
  <c r="L19" i="13"/>
  <c r="D19" i="13"/>
  <c r="B19" i="13" s="1"/>
  <c r="M18" i="13"/>
  <c r="L18" i="13"/>
  <c r="D18" i="13"/>
  <c r="B18" i="13" s="1"/>
  <c r="M17" i="13"/>
  <c r="L17" i="13"/>
  <c r="D17" i="13"/>
  <c r="B17" i="13" s="1"/>
  <c r="M16" i="13"/>
  <c r="L16" i="13"/>
  <c r="D16" i="13"/>
  <c r="B16" i="13" s="1"/>
  <c r="M15" i="13"/>
  <c r="L15" i="13"/>
  <c r="D15" i="13"/>
  <c r="B15" i="13" s="1"/>
  <c r="M14" i="13"/>
  <c r="L14" i="13"/>
  <c r="D14" i="13"/>
  <c r="B14" i="13" s="1"/>
  <c r="M13" i="13"/>
  <c r="L13" i="13"/>
  <c r="D13" i="13"/>
  <c r="B13" i="13" s="1"/>
  <c r="M12" i="13"/>
  <c r="L12" i="13"/>
  <c r="D12" i="13"/>
  <c r="B12" i="13" s="1"/>
  <c r="M11" i="13"/>
  <c r="L11" i="13"/>
  <c r="D11" i="13"/>
  <c r="B11" i="13" s="1"/>
  <c r="M10" i="13"/>
  <c r="L10" i="13"/>
  <c r="D10" i="13"/>
  <c r="B10" i="13" s="1"/>
  <c r="M9" i="13"/>
  <c r="L9" i="13"/>
  <c r="D9" i="13"/>
  <c r="B9" i="13" s="1"/>
  <c r="M8" i="13"/>
  <c r="L8" i="13"/>
  <c r="D8" i="13"/>
  <c r="B8" i="13" s="1"/>
  <c r="M7" i="13"/>
  <c r="L7" i="13"/>
  <c r="D7" i="13"/>
  <c r="B7" i="13" s="1"/>
  <c r="M6" i="13"/>
  <c r="L6" i="13"/>
  <c r="D6" i="13"/>
  <c r="B6" i="13" s="1"/>
  <c r="M5" i="13"/>
  <c r="L5" i="13"/>
  <c r="D5" i="13"/>
  <c r="B5" i="13" s="1"/>
  <c r="M4" i="13"/>
  <c r="L4" i="13"/>
  <c r="D4" i="13"/>
  <c r="B4" i="13" s="1"/>
  <c r="M3" i="13"/>
  <c r="L3" i="13"/>
  <c r="D3" i="13"/>
  <c r="B3" i="13" s="1"/>
  <c r="M2" i="13"/>
  <c r="L2" i="13"/>
  <c r="D2" i="13"/>
  <c r="B2" i="13" s="1"/>
  <c r="M196" i="18"/>
  <c r="L196" i="18"/>
  <c r="D196" i="18"/>
  <c r="B196" i="18" s="1"/>
  <c r="M195" i="18"/>
  <c r="L195" i="18"/>
  <c r="D195" i="18"/>
  <c r="B195" i="18" s="1"/>
  <c r="M194" i="18"/>
  <c r="L194" i="18"/>
  <c r="D194" i="18"/>
  <c r="B194" i="18" s="1"/>
  <c r="M193" i="18"/>
  <c r="L193" i="18"/>
  <c r="D193" i="18"/>
  <c r="B193" i="18" s="1"/>
  <c r="M192" i="18"/>
  <c r="L192" i="18"/>
  <c r="D192" i="18"/>
  <c r="B192" i="18" s="1"/>
  <c r="M197" i="18"/>
  <c r="L197" i="18"/>
  <c r="D197" i="18"/>
  <c r="B197" i="18" s="1"/>
  <c r="M191" i="18"/>
  <c r="L191" i="18"/>
  <c r="D191" i="18"/>
  <c r="B191" i="18" s="1"/>
  <c r="M190" i="18"/>
  <c r="L190" i="18"/>
  <c r="D190" i="18"/>
  <c r="B190" i="18" s="1"/>
  <c r="M189" i="18"/>
  <c r="L189" i="18"/>
  <c r="D189" i="18"/>
  <c r="B189" i="18" s="1"/>
  <c r="M188" i="18"/>
  <c r="L188" i="18"/>
  <c r="D188" i="18"/>
  <c r="B188" i="18" s="1"/>
  <c r="M187" i="18"/>
  <c r="L187" i="18"/>
  <c r="D187" i="18"/>
  <c r="B187" i="18" s="1"/>
  <c r="M186" i="18"/>
  <c r="L186" i="18"/>
  <c r="D186" i="18"/>
  <c r="B186" i="18" s="1"/>
  <c r="M185" i="18"/>
  <c r="L185" i="18"/>
  <c r="D185" i="18"/>
  <c r="B185" i="18" s="1"/>
  <c r="M184" i="18"/>
  <c r="L184" i="18"/>
  <c r="D184" i="18"/>
  <c r="B184" i="18" s="1"/>
  <c r="M183" i="18"/>
  <c r="L183" i="18"/>
  <c r="D183" i="18"/>
  <c r="B183" i="18" s="1"/>
  <c r="M182" i="18"/>
  <c r="L182" i="18"/>
  <c r="D182" i="18"/>
  <c r="B182" i="18" s="1"/>
  <c r="M181" i="18"/>
  <c r="L181" i="18"/>
  <c r="D181" i="18"/>
  <c r="B181" i="18" s="1"/>
  <c r="M180" i="18"/>
  <c r="L180" i="18"/>
  <c r="D180" i="18"/>
  <c r="B180" i="18" s="1"/>
  <c r="M179" i="18"/>
  <c r="L179" i="18"/>
  <c r="D179" i="18"/>
  <c r="B179" i="18" s="1"/>
  <c r="M178" i="18"/>
  <c r="L178" i="18"/>
  <c r="D178" i="18"/>
  <c r="B178" i="18" s="1"/>
  <c r="M177" i="18"/>
  <c r="L177" i="18"/>
  <c r="D177" i="18"/>
  <c r="B177" i="18" s="1"/>
  <c r="M176" i="18"/>
  <c r="L176" i="18"/>
  <c r="D176" i="18"/>
  <c r="B176" i="18" s="1"/>
  <c r="M175" i="18"/>
  <c r="L175" i="18"/>
  <c r="D175" i="18"/>
  <c r="B175" i="18" s="1"/>
  <c r="M174" i="18"/>
  <c r="L174" i="18"/>
  <c r="D174" i="18"/>
  <c r="B174" i="18" s="1"/>
  <c r="M173" i="18"/>
  <c r="L173" i="18"/>
  <c r="D173" i="18"/>
  <c r="B173" i="18" s="1"/>
  <c r="M172" i="18"/>
  <c r="L172" i="18"/>
  <c r="D172" i="18"/>
  <c r="B172" i="18" s="1"/>
  <c r="M171" i="18"/>
  <c r="L171" i="18"/>
  <c r="D171" i="18"/>
  <c r="B171" i="18" s="1"/>
  <c r="M170" i="18"/>
  <c r="L170" i="18"/>
  <c r="D170" i="18"/>
  <c r="B170" i="18" s="1"/>
  <c r="M169" i="18"/>
  <c r="L169" i="18"/>
  <c r="D169" i="18"/>
  <c r="B169" i="18" s="1"/>
  <c r="M168" i="18"/>
  <c r="L168" i="18"/>
  <c r="D168" i="18"/>
  <c r="B168" i="18" s="1"/>
  <c r="M167" i="18"/>
  <c r="L167" i="18"/>
  <c r="D167" i="18"/>
  <c r="B167" i="18" s="1"/>
  <c r="M166" i="18"/>
  <c r="L166" i="18"/>
  <c r="D166" i="18"/>
  <c r="B166" i="18" s="1"/>
  <c r="M165" i="18"/>
  <c r="L165" i="18"/>
  <c r="D165" i="18"/>
  <c r="B165" i="18" s="1"/>
  <c r="M164" i="18"/>
  <c r="L164" i="18"/>
  <c r="D164" i="18"/>
  <c r="B164" i="18" s="1"/>
  <c r="M163" i="18"/>
  <c r="L163" i="18"/>
  <c r="D163" i="18"/>
  <c r="B163" i="18" s="1"/>
  <c r="M162" i="18"/>
  <c r="L162" i="18"/>
  <c r="D162" i="18"/>
  <c r="B162" i="18" s="1"/>
  <c r="M161" i="18"/>
  <c r="L161" i="18"/>
  <c r="D161" i="18"/>
  <c r="B161" i="18" s="1"/>
  <c r="M160" i="18"/>
  <c r="L160" i="18"/>
  <c r="D160" i="18"/>
  <c r="B160" i="18" s="1"/>
  <c r="M159" i="18"/>
  <c r="L159" i="18"/>
  <c r="D159" i="18"/>
  <c r="B159" i="18" s="1"/>
  <c r="M158" i="18"/>
  <c r="L158" i="18"/>
  <c r="D158" i="18"/>
  <c r="B158" i="18" s="1"/>
  <c r="M157" i="18"/>
  <c r="L157" i="18"/>
  <c r="D157" i="18"/>
  <c r="B157" i="18" s="1"/>
  <c r="M156" i="18"/>
  <c r="L156" i="18"/>
  <c r="D156" i="18"/>
  <c r="B156" i="18" s="1"/>
  <c r="M155" i="18"/>
  <c r="L155" i="18"/>
  <c r="D155" i="18"/>
  <c r="B155" i="18" s="1"/>
  <c r="M154" i="18"/>
  <c r="L154" i="18"/>
  <c r="D154" i="18"/>
  <c r="B154" i="18" s="1"/>
  <c r="M153" i="18"/>
  <c r="L153" i="18"/>
  <c r="D153" i="18"/>
  <c r="B153" i="18" s="1"/>
  <c r="M152" i="18"/>
  <c r="L152" i="18"/>
  <c r="D152" i="18"/>
  <c r="B152" i="18" s="1"/>
  <c r="M151" i="18"/>
  <c r="L151" i="18"/>
  <c r="D151" i="18"/>
  <c r="B151" i="18" s="1"/>
  <c r="M150" i="18"/>
  <c r="L150" i="18"/>
  <c r="D150" i="18"/>
  <c r="B150" i="18" s="1"/>
  <c r="M149" i="18"/>
  <c r="L149" i="18"/>
  <c r="D149" i="18"/>
  <c r="B149" i="18" s="1"/>
  <c r="M148" i="18"/>
  <c r="L148" i="18"/>
  <c r="D148" i="18"/>
  <c r="B148" i="18" s="1"/>
  <c r="M147" i="18"/>
  <c r="L147" i="18"/>
  <c r="D147" i="18"/>
  <c r="B147" i="18" s="1"/>
  <c r="M146" i="18"/>
  <c r="L146" i="18"/>
  <c r="D146" i="18"/>
  <c r="B146" i="18" s="1"/>
  <c r="M145" i="18"/>
  <c r="L145" i="18"/>
  <c r="D145" i="18"/>
  <c r="B145" i="18" s="1"/>
  <c r="M144" i="18"/>
  <c r="L144" i="18"/>
  <c r="D144" i="18"/>
  <c r="B144" i="18" s="1"/>
  <c r="M143" i="18"/>
  <c r="L143" i="18"/>
  <c r="D143" i="18"/>
  <c r="B143" i="18" s="1"/>
  <c r="M142" i="18"/>
  <c r="L142" i="18"/>
  <c r="D142" i="18"/>
  <c r="B142" i="18" s="1"/>
  <c r="M141" i="18"/>
  <c r="L141" i="18"/>
  <c r="D141" i="18"/>
  <c r="B141" i="18" s="1"/>
  <c r="M140" i="18"/>
  <c r="L140" i="18"/>
  <c r="D140" i="18"/>
  <c r="B140" i="18" s="1"/>
  <c r="M139" i="18"/>
  <c r="L139" i="18"/>
  <c r="D139" i="18"/>
  <c r="B139" i="18" s="1"/>
  <c r="M138" i="18"/>
  <c r="L138" i="18"/>
  <c r="D138" i="18"/>
  <c r="B138" i="18" s="1"/>
  <c r="M137" i="18"/>
  <c r="L137" i="18"/>
  <c r="D137" i="18"/>
  <c r="B137" i="18" s="1"/>
  <c r="M136" i="18"/>
  <c r="L136" i="18"/>
  <c r="D136" i="18"/>
  <c r="B136" i="18" s="1"/>
  <c r="M135" i="18"/>
  <c r="L135" i="18"/>
  <c r="D135" i="18"/>
  <c r="B135" i="18" s="1"/>
  <c r="M134" i="18"/>
  <c r="L134" i="18"/>
  <c r="D134" i="18"/>
  <c r="B134" i="18" s="1"/>
  <c r="M133" i="18"/>
  <c r="L133" i="18"/>
  <c r="D133" i="18"/>
  <c r="B133" i="18" s="1"/>
  <c r="M132" i="18"/>
  <c r="L132" i="18"/>
  <c r="D132" i="18"/>
  <c r="B132" i="18" s="1"/>
  <c r="M131" i="18"/>
  <c r="L131" i="18"/>
  <c r="D131" i="18"/>
  <c r="B131" i="18" s="1"/>
  <c r="M130" i="18"/>
  <c r="L130" i="18"/>
  <c r="D130" i="18"/>
  <c r="B130" i="18" s="1"/>
  <c r="M129" i="18"/>
  <c r="L129" i="18"/>
  <c r="D129" i="18"/>
  <c r="B129" i="18" s="1"/>
  <c r="M128" i="18"/>
  <c r="L128" i="18"/>
  <c r="D128" i="18"/>
  <c r="B128" i="18" s="1"/>
  <c r="M127" i="18"/>
  <c r="L127" i="18"/>
  <c r="D127" i="18"/>
  <c r="B127" i="18" s="1"/>
  <c r="M126" i="18"/>
  <c r="L126" i="18"/>
  <c r="D126" i="18"/>
  <c r="B126" i="18" s="1"/>
  <c r="M125" i="18"/>
  <c r="L125" i="18"/>
  <c r="D125" i="18"/>
  <c r="B125" i="18" s="1"/>
  <c r="M124" i="18"/>
  <c r="L124" i="18"/>
  <c r="D124" i="18"/>
  <c r="B124" i="18" s="1"/>
  <c r="M123" i="18"/>
  <c r="L123" i="18"/>
  <c r="D123" i="18"/>
  <c r="B123" i="18" s="1"/>
  <c r="M122" i="18"/>
  <c r="L122" i="18"/>
  <c r="D122" i="18"/>
  <c r="B122" i="18" s="1"/>
  <c r="M121" i="18"/>
  <c r="L121" i="18"/>
  <c r="D121" i="18"/>
  <c r="B121" i="18" s="1"/>
  <c r="M120" i="18"/>
  <c r="L120" i="18"/>
  <c r="D120" i="18"/>
  <c r="B120" i="18" s="1"/>
  <c r="M119" i="18"/>
  <c r="L119" i="18"/>
  <c r="D119" i="18"/>
  <c r="B119" i="18" s="1"/>
  <c r="M118" i="18"/>
  <c r="L118" i="18"/>
  <c r="D118" i="18"/>
  <c r="B118" i="18" s="1"/>
  <c r="M117" i="18"/>
  <c r="L117" i="18"/>
  <c r="D117" i="18"/>
  <c r="B117" i="18" s="1"/>
  <c r="M116" i="18"/>
  <c r="L116" i="18"/>
  <c r="D116" i="18"/>
  <c r="B116" i="18" s="1"/>
  <c r="M115" i="18"/>
  <c r="L115" i="18"/>
  <c r="D115" i="18"/>
  <c r="B115" i="18" s="1"/>
  <c r="M114" i="18"/>
  <c r="L114" i="18"/>
  <c r="D114" i="18"/>
  <c r="B114" i="18" s="1"/>
  <c r="M113" i="18"/>
  <c r="L113" i="18"/>
  <c r="D113" i="18"/>
  <c r="B113" i="18" s="1"/>
  <c r="M112" i="18"/>
  <c r="L112" i="18"/>
  <c r="D112" i="18"/>
  <c r="B112" i="18" s="1"/>
  <c r="M111" i="18"/>
  <c r="L111" i="18"/>
  <c r="D111" i="18"/>
  <c r="B111" i="18" s="1"/>
  <c r="M110" i="18"/>
  <c r="L110" i="18"/>
  <c r="D110" i="18"/>
  <c r="B110" i="18" s="1"/>
  <c r="M109" i="18"/>
  <c r="L109" i="18"/>
  <c r="D109" i="18"/>
  <c r="B109" i="18" s="1"/>
  <c r="M108" i="18"/>
  <c r="L108" i="18"/>
  <c r="D108" i="18"/>
  <c r="B108" i="18" s="1"/>
  <c r="M107" i="18"/>
  <c r="L107" i="18"/>
  <c r="D107" i="18"/>
  <c r="B107" i="18" s="1"/>
  <c r="M106" i="18"/>
  <c r="L106" i="18"/>
  <c r="D106" i="18"/>
  <c r="B106" i="18" s="1"/>
  <c r="M105" i="18"/>
  <c r="L105" i="18"/>
  <c r="D105" i="18"/>
  <c r="B105" i="18" s="1"/>
  <c r="M104" i="18"/>
  <c r="L104" i="18"/>
  <c r="D104" i="18"/>
  <c r="B104" i="18" s="1"/>
  <c r="M103" i="18"/>
  <c r="L103" i="18"/>
  <c r="D103" i="18"/>
  <c r="B103" i="18" s="1"/>
  <c r="M102" i="18"/>
  <c r="L102" i="18"/>
  <c r="D102" i="18"/>
  <c r="B102" i="18" s="1"/>
  <c r="M101" i="18"/>
  <c r="L101" i="18"/>
  <c r="D101" i="18"/>
  <c r="B101" i="18" s="1"/>
  <c r="M100" i="18"/>
  <c r="L100" i="18"/>
  <c r="D100" i="18"/>
  <c r="B100" i="18" s="1"/>
  <c r="M99" i="18"/>
  <c r="L99" i="18"/>
  <c r="D99" i="18"/>
  <c r="B99" i="18" s="1"/>
  <c r="M98" i="18"/>
  <c r="L98" i="18"/>
  <c r="D98" i="18"/>
  <c r="B98" i="18" s="1"/>
  <c r="M97" i="18"/>
  <c r="L97" i="18"/>
  <c r="D97" i="18"/>
  <c r="B97" i="18" s="1"/>
  <c r="M96" i="18"/>
  <c r="L96" i="18"/>
  <c r="D96" i="18"/>
  <c r="B96" i="18" s="1"/>
  <c r="M95" i="18"/>
  <c r="L95" i="18"/>
  <c r="D95" i="18"/>
  <c r="B95" i="18" s="1"/>
  <c r="M94" i="18"/>
  <c r="L94" i="18"/>
  <c r="D94" i="18"/>
  <c r="B94" i="18" s="1"/>
  <c r="M93" i="18"/>
  <c r="L93" i="18"/>
  <c r="D93" i="18"/>
  <c r="B93" i="18" s="1"/>
  <c r="M92" i="18"/>
  <c r="L92" i="18"/>
  <c r="D92" i="18"/>
  <c r="B92" i="18" s="1"/>
  <c r="M91" i="18"/>
  <c r="L91" i="18"/>
  <c r="D91" i="18"/>
  <c r="B91" i="18" s="1"/>
  <c r="M90" i="18"/>
  <c r="L90" i="18"/>
  <c r="D90" i="18"/>
  <c r="B90" i="18" s="1"/>
  <c r="M89" i="18"/>
  <c r="L89" i="18"/>
  <c r="D89" i="18"/>
  <c r="B89" i="18" s="1"/>
  <c r="M88" i="18"/>
  <c r="L88" i="18"/>
  <c r="D88" i="18"/>
  <c r="B88" i="18" s="1"/>
  <c r="M87" i="18"/>
  <c r="L87" i="18"/>
  <c r="D87" i="18"/>
  <c r="B87" i="18" s="1"/>
  <c r="M86" i="18"/>
  <c r="L86" i="18"/>
  <c r="D86" i="18"/>
  <c r="B86" i="18" s="1"/>
  <c r="M85" i="18"/>
  <c r="L85" i="18"/>
  <c r="D85" i="18"/>
  <c r="B85" i="18" s="1"/>
  <c r="M84" i="18"/>
  <c r="L84" i="18"/>
  <c r="D84" i="18"/>
  <c r="B84" i="18" s="1"/>
  <c r="M83" i="18"/>
  <c r="L83" i="18"/>
  <c r="D83" i="18"/>
  <c r="B83" i="18" s="1"/>
  <c r="M82" i="18"/>
  <c r="L82" i="18"/>
  <c r="D82" i="18"/>
  <c r="B82" i="18" s="1"/>
  <c r="M81" i="18"/>
  <c r="L81" i="18"/>
  <c r="D81" i="18"/>
  <c r="B81" i="18" s="1"/>
  <c r="M80" i="18"/>
  <c r="L80" i="18"/>
  <c r="D80" i="18"/>
  <c r="B80" i="18" s="1"/>
  <c r="M79" i="18"/>
  <c r="L79" i="18"/>
  <c r="D79" i="18"/>
  <c r="B79" i="18" s="1"/>
  <c r="M78" i="18"/>
  <c r="L78" i="18"/>
  <c r="D78" i="18"/>
  <c r="B78" i="18" s="1"/>
  <c r="M77" i="18"/>
  <c r="L77" i="18"/>
  <c r="D77" i="18"/>
  <c r="B77" i="18" s="1"/>
  <c r="M76" i="18"/>
  <c r="L76" i="18"/>
  <c r="D76" i="18"/>
  <c r="B76" i="18" s="1"/>
  <c r="M75" i="18"/>
  <c r="L75" i="18"/>
  <c r="D75" i="18"/>
  <c r="B75" i="18" s="1"/>
  <c r="M74" i="18"/>
  <c r="L74" i="18"/>
  <c r="D74" i="18"/>
  <c r="B74" i="18" s="1"/>
  <c r="M73" i="18"/>
  <c r="L73" i="18"/>
  <c r="D73" i="18"/>
  <c r="B73" i="18" s="1"/>
  <c r="M72" i="18"/>
  <c r="L72" i="18"/>
  <c r="D72" i="18"/>
  <c r="B72" i="18" s="1"/>
  <c r="M71" i="18"/>
  <c r="L71" i="18"/>
  <c r="D71" i="18"/>
  <c r="B71" i="18" s="1"/>
  <c r="M70" i="18"/>
  <c r="L70" i="18"/>
  <c r="D70" i="18"/>
  <c r="B70" i="18" s="1"/>
  <c r="M69" i="18"/>
  <c r="L69" i="18"/>
  <c r="D69" i="18"/>
  <c r="B69" i="18" s="1"/>
  <c r="M68" i="18"/>
  <c r="L68" i="18"/>
  <c r="N68" i="18" s="1"/>
  <c r="D68" i="18"/>
  <c r="B68" i="18" s="1"/>
  <c r="M67" i="18"/>
  <c r="L67" i="18"/>
  <c r="D67" i="18"/>
  <c r="B67" i="18" s="1"/>
  <c r="M66" i="18"/>
  <c r="L66" i="18"/>
  <c r="D66" i="18"/>
  <c r="B66" i="18" s="1"/>
  <c r="M65" i="18"/>
  <c r="L65" i="18"/>
  <c r="D65" i="18"/>
  <c r="B65" i="18" s="1"/>
  <c r="M64" i="18"/>
  <c r="L64" i="18"/>
  <c r="N64" i="18" s="1"/>
  <c r="D64" i="18"/>
  <c r="B64" i="18" s="1"/>
  <c r="M63" i="18"/>
  <c r="L63" i="18"/>
  <c r="D63" i="18"/>
  <c r="B63" i="18" s="1"/>
  <c r="M62" i="18"/>
  <c r="L62" i="18"/>
  <c r="D62" i="18"/>
  <c r="B62" i="18" s="1"/>
  <c r="M61" i="18"/>
  <c r="L61" i="18"/>
  <c r="D61" i="18"/>
  <c r="B61" i="18" s="1"/>
  <c r="M60" i="18"/>
  <c r="L60" i="18"/>
  <c r="N60" i="18" s="1"/>
  <c r="D60" i="18"/>
  <c r="B60" i="18" s="1"/>
  <c r="M59" i="18"/>
  <c r="L59" i="18"/>
  <c r="D59" i="18"/>
  <c r="B59" i="18" s="1"/>
  <c r="M58" i="18"/>
  <c r="L58" i="18"/>
  <c r="D58" i="18"/>
  <c r="B58" i="18" s="1"/>
  <c r="M57" i="18"/>
  <c r="L57" i="18"/>
  <c r="D57" i="18"/>
  <c r="B57" i="18" s="1"/>
  <c r="M56" i="18"/>
  <c r="L56" i="18"/>
  <c r="N56" i="18" s="1"/>
  <c r="D56" i="18"/>
  <c r="B56" i="18" s="1"/>
  <c r="M55" i="18"/>
  <c r="L55" i="18"/>
  <c r="D55" i="18"/>
  <c r="B55" i="18" s="1"/>
  <c r="M54" i="18"/>
  <c r="L54" i="18"/>
  <c r="D54" i="18"/>
  <c r="B54" i="18" s="1"/>
  <c r="M53" i="18"/>
  <c r="L53" i="18"/>
  <c r="D53" i="18"/>
  <c r="B53" i="18" s="1"/>
  <c r="M52" i="18"/>
  <c r="L52" i="18"/>
  <c r="D52" i="18"/>
  <c r="B52" i="18" s="1"/>
  <c r="M51" i="18"/>
  <c r="L51" i="18"/>
  <c r="D51" i="18"/>
  <c r="B51" i="18" s="1"/>
  <c r="M50" i="18"/>
  <c r="L50" i="18"/>
  <c r="D50" i="18"/>
  <c r="B50" i="18" s="1"/>
  <c r="M49" i="18"/>
  <c r="L49" i="18"/>
  <c r="D49" i="18"/>
  <c r="B49" i="18" s="1"/>
  <c r="M48" i="18"/>
  <c r="L48" i="18"/>
  <c r="D48" i="18"/>
  <c r="B48" i="18" s="1"/>
  <c r="M47" i="18"/>
  <c r="L47" i="18"/>
  <c r="D47" i="18"/>
  <c r="B47" i="18" s="1"/>
  <c r="M46" i="18"/>
  <c r="L46" i="18"/>
  <c r="D46" i="18"/>
  <c r="B46" i="18" s="1"/>
  <c r="M45" i="18"/>
  <c r="L45" i="18"/>
  <c r="D45" i="18"/>
  <c r="B45" i="18" s="1"/>
  <c r="M44" i="18"/>
  <c r="L44" i="18"/>
  <c r="D44" i="18"/>
  <c r="B44" i="18" s="1"/>
  <c r="M43" i="18"/>
  <c r="L43" i="18"/>
  <c r="D43" i="18"/>
  <c r="B43" i="18" s="1"/>
  <c r="M42" i="18"/>
  <c r="L42" i="18"/>
  <c r="D42" i="18"/>
  <c r="B42" i="18" s="1"/>
  <c r="M41" i="18"/>
  <c r="L41" i="18"/>
  <c r="D41" i="18"/>
  <c r="B41" i="18" s="1"/>
  <c r="M40" i="18"/>
  <c r="L40" i="18"/>
  <c r="D40" i="18"/>
  <c r="B40" i="18" s="1"/>
  <c r="M39" i="18"/>
  <c r="L39" i="18"/>
  <c r="D39" i="18"/>
  <c r="B39" i="18" s="1"/>
  <c r="M38" i="18"/>
  <c r="L38" i="18"/>
  <c r="D38" i="18"/>
  <c r="B38" i="18" s="1"/>
  <c r="M37" i="18"/>
  <c r="L37" i="18"/>
  <c r="D37" i="18"/>
  <c r="B37" i="18" s="1"/>
  <c r="M36" i="18"/>
  <c r="L36" i="18"/>
  <c r="D36" i="18"/>
  <c r="B36" i="18" s="1"/>
  <c r="M35" i="18"/>
  <c r="L35" i="18"/>
  <c r="D35" i="18"/>
  <c r="B35" i="18" s="1"/>
  <c r="M34" i="18"/>
  <c r="L34" i="18"/>
  <c r="D34" i="18"/>
  <c r="B34" i="18" s="1"/>
  <c r="M33" i="18"/>
  <c r="L33" i="18"/>
  <c r="D33" i="18"/>
  <c r="B33" i="18" s="1"/>
  <c r="M32" i="18"/>
  <c r="L32" i="18"/>
  <c r="D32" i="18"/>
  <c r="B32" i="18" s="1"/>
  <c r="M31" i="18"/>
  <c r="L31" i="18"/>
  <c r="D31" i="18"/>
  <c r="B31" i="18" s="1"/>
  <c r="M30" i="18"/>
  <c r="L30" i="18"/>
  <c r="D30" i="18"/>
  <c r="B30" i="18" s="1"/>
  <c r="M29" i="18"/>
  <c r="L29" i="18"/>
  <c r="D29" i="18"/>
  <c r="B29" i="18" s="1"/>
  <c r="M28" i="18"/>
  <c r="L28" i="18"/>
  <c r="D28" i="18"/>
  <c r="B28" i="18" s="1"/>
  <c r="M27" i="18"/>
  <c r="L27" i="18"/>
  <c r="D27" i="18"/>
  <c r="B27" i="18" s="1"/>
  <c r="M26" i="18"/>
  <c r="L26" i="18"/>
  <c r="D26" i="18"/>
  <c r="B26" i="18" s="1"/>
  <c r="M25" i="18"/>
  <c r="L25" i="18"/>
  <c r="D25" i="18"/>
  <c r="B25" i="18" s="1"/>
  <c r="M24" i="18"/>
  <c r="L24" i="18"/>
  <c r="D24" i="18"/>
  <c r="B24" i="18" s="1"/>
  <c r="M23" i="18"/>
  <c r="L23" i="18"/>
  <c r="D23" i="18"/>
  <c r="B23" i="18" s="1"/>
  <c r="M22" i="18"/>
  <c r="L22" i="18"/>
  <c r="D22" i="18"/>
  <c r="B22" i="18" s="1"/>
  <c r="M21" i="18"/>
  <c r="L21" i="18"/>
  <c r="D21" i="18"/>
  <c r="B21" i="18" s="1"/>
  <c r="M20" i="18"/>
  <c r="L20" i="18"/>
  <c r="D20" i="18"/>
  <c r="B20" i="18" s="1"/>
  <c r="M19" i="18"/>
  <c r="L19" i="18"/>
  <c r="D19" i="18"/>
  <c r="B19" i="18" s="1"/>
  <c r="M18" i="18"/>
  <c r="L18" i="18"/>
  <c r="D18" i="18"/>
  <c r="B18" i="18" s="1"/>
  <c r="M17" i="18"/>
  <c r="L17" i="18"/>
  <c r="D17" i="18"/>
  <c r="B17" i="18" s="1"/>
  <c r="M16" i="18"/>
  <c r="L16" i="18"/>
  <c r="D16" i="18"/>
  <c r="B16" i="18" s="1"/>
  <c r="M15" i="18"/>
  <c r="L15" i="18"/>
  <c r="D15" i="18"/>
  <c r="B15" i="18" s="1"/>
  <c r="M14" i="18"/>
  <c r="L14" i="18"/>
  <c r="D14" i="18"/>
  <c r="B14" i="18" s="1"/>
  <c r="M13" i="18"/>
  <c r="L13" i="18"/>
  <c r="D13" i="18"/>
  <c r="B13" i="18" s="1"/>
  <c r="M12" i="18"/>
  <c r="L12" i="18"/>
  <c r="D12" i="18"/>
  <c r="B12" i="18" s="1"/>
  <c r="M11" i="18"/>
  <c r="L11" i="18"/>
  <c r="D11" i="18"/>
  <c r="B11" i="18" s="1"/>
  <c r="M10" i="18"/>
  <c r="L10" i="18"/>
  <c r="D10" i="18"/>
  <c r="B10" i="18" s="1"/>
  <c r="M9" i="18"/>
  <c r="L9" i="18"/>
  <c r="D9" i="18"/>
  <c r="B9" i="18" s="1"/>
  <c r="M8" i="18"/>
  <c r="L8" i="18"/>
  <c r="D8" i="18"/>
  <c r="B8" i="18" s="1"/>
  <c r="M7" i="18"/>
  <c r="L7" i="18"/>
  <c r="D7" i="18"/>
  <c r="B7" i="18" s="1"/>
  <c r="M6" i="18"/>
  <c r="L6" i="18"/>
  <c r="D6" i="18"/>
  <c r="B6" i="18" s="1"/>
  <c r="M5" i="18"/>
  <c r="L5" i="18"/>
  <c r="D5" i="18"/>
  <c r="B5" i="18" s="1"/>
  <c r="M4" i="18"/>
  <c r="L4" i="18"/>
  <c r="D4" i="18"/>
  <c r="B4" i="18" s="1"/>
  <c r="M3" i="18"/>
  <c r="L3" i="18"/>
  <c r="D3" i="18"/>
  <c r="B3" i="18" s="1"/>
  <c r="M2" i="18"/>
  <c r="L2" i="18"/>
  <c r="D2" i="18"/>
  <c r="B2" i="18" s="1"/>
  <c r="N122" i="14" l="1"/>
  <c r="N127" i="14"/>
  <c r="N143" i="14"/>
  <c r="N148" i="14"/>
  <c r="N156" i="14"/>
  <c r="N161" i="14"/>
  <c r="N166" i="14"/>
  <c r="N125" i="15"/>
  <c r="N130" i="15"/>
  <c r="N135" i="15"/>
  <c r="N155" i="15"/>
  <c r="N160" i="15"/>
  <c r="N172" i="15"/>
  <c r="N177" i="15"/>
  <c r="N178" i="15"/>
  <c r="N182" i="15"/>
  <c r="N72" i="18"/>
  <c r="N76" i="18"/>
  <c r="N80" i="18"/>
  <c r="N84" i="18"/>
  <c r="N88" i="18"/>
  <c r="N92" i="18"/>
  <c r="N96" i="18"/>
  <c r="N100" i="18"/>
  <c r="N104" i="18"/>
  <c r="N108" i="18"/>
  <c r="N112" i="18"/>
  <c r="N116" i="18"/>
  <c r="N120" i="18"/>
  <c r="N124" i="18"/>
  <c r="N128" i="18"/>
  <c r="N132" i="18"/>
  <c r="N136" i="18"/>
  <c r="N140" i="18"/>
  <c r="N144" i="18"/>
  <c r="N196" i="18"/>
  <c r="N91" i="14"/>
  <c r="N104" i="14"/>
  <c r="N109" i="14"/>
  <c r="N138" i="14"/>
  <c r="N173" i="14"/>
  <c r="N120" i="15"/>
  <c r="N142" i="15"/>
  <c r="N127" i="15"/>
  <c r="N175" i="15"/>
  <c r="N58" i="18"/>
  <c r="N66" i="18"/>
  <c r="N74" i="18"/>
  <c r="N82" i="18"/>
  <c r="N90" i="18"/>
  <c r="N98" i="18"/>
  <c r="N106" i="18"/>
  <c r="N114" i="18"/>
  <c r="N122" i="18"/>
  <c r="N130" i="18"/>
  <c r="N138" i="18"/>
  <c r="N146" i="18"/>
  <c r="N107" i="14"/>
  <c r="N132" i="14"/>
  <c r="N114" i="15"/>
  <c r="N148" i="15"/>
  <c r="N187" i="15"/>
  <c r="N192" i="15"/>
  <c r="N88" i="14"/>
  <c r="N93" i="14"/>
  <c r="N106" i="14"/>
  <c r="N111" i="14"/>
  <c r="N116" i="14"/>
  <c r="N129" i="14"/>
  <c r="N134" i="14"/>
  <c r="N139" i="14"/>
  <c r="N152" i="14"/>
  <c r="N170" i="14"/>
  <c r="N179" i="18"/>
  <c r="N187" i="18"/>
  <c r="N193" i="18"/>
  <c r="N62" i="18"/>
  <c r="N70" i="18"/>
  <c r="N78" i="18"/>
  <c r="N86" i="18"/>
  <c r="N94" i="18"/>
  <c r="N102" i="18"/>
  <c r="N110" i="18"/>
  <c r="N118" i="18"/>
  <c r="N126" i="18"/>
  <c r="N134" i="18"/>
  <c r="N142" i="18"/>
  <c r="N113" i="15"/>
  <c r="N118" i="15"/>
  <c r="N123" i="15"/>
  <c r="N141" i="15"/>
  <c r="N146" i="15"/>
  <c r="N151" i="15"/>
  <c r="N164" i="15"/>
  <c r="N169" i="15"/>
  <c r="N184" i="15"/>
  <c r="N189" i="15"/>
  <c r="N194" i="15"/>
  <c r="N111" i="15"/>
  <c r="N116" i="15"/>
  <c r="N129" i="15"/>
  <c r="N139" i="15"/>
  <c r="N157" i="15"/>
  <c r="N167" i="15"/>
  <c r="N183" i="18"/>
  <c r="N191" i="18"/>
  <c r="N90" i="14"/>
  <c r="N95" i="14"/>
  <c r="N100" i="14"/>
  <c r="N113" i="14"/>
  <c r="N118" i="14"/>
  <c r="N123" i="14"/>
  <c r="N136" i="14"/>
  <c r="N141" i="14"/>
  <c r="N154" i="14"/>
  <c r="N159" i="14"/>
  <c r="N164" i="14"/>
  <c r="N2" i="15"/>
  <c r="N4" i="15"/>
  <c r="N7" i="15"/>
  <c r="N9" i="15"/>
  <c r="N11" i="15"/>
  <c r="N13" i="15"/>
  <c r="N14" i="15"/>
  <c r="N16" i="15"/>
  <c r="N18" i="15"/>
  <c r="N20" i="15"/>
  <c r="N23" i="15"/>
  <c r="N25" i="15"/>
  <c r="N27" i="15"/>
  <c r="N29" i="15"/>
  <c r="N30" i="15"/>
  <c r="N32" i="15"/>
  <c r="N34" i="15"/>
  <c r="N36" i="15"/>
  <c r="N39" i="15"/>
  <c r="N41" i="15"/>
  <c r="N43" i="15"/>
  <c r="N45" i="15"/>
  <c r="N46" i="15"/>
  <c r="N48" i="15"/>
  <c r="N50" i="15"/>
  <c r="N52" i="15"/>
  <c r="N55" i="15"/>
  <c r="N57" i="15"/>
  <c r="N59" i="15"/>
  <c r="N61" i="15"/>
  <c r="N62" i="15"/>
  <c r="N64" i="15"/>
  <c r="N66" i="15"/>
  <c r="N68" i="15"/>
  <c r="N71" i="15"/>
  <c r="N73" i="15"/>
  <c r="N75" i="15"/>
  <c r="N77" i="15"/>
  <c r="N78" i="15"/>
  <c r="N80" i="15"/>
  <c r="N82" i="15"/>
  <c r="N84" i="15"/>
  <c r="N87" i="15"/>
  <c r="N89" i="15"/>
  <c r="N91" i="15"/>
  <c r="N93" i="15"/>
  <c r="N94" i="15"/>
  <c r="N96" i="15"/>
  <c r="N98" i="15"/>
  <c r="N100" i="15"/>
  <c r="N103" i="15"/>
  <c r="N105" i="15"/>
  <c r="N107" i="15"/>
  <c r="N109" i="15"/>
  <c r="N175" i="14"/>
  <c r="N177" i="14"/>
  <c r="N179" i="14"/>
  <c r="N180" i="14"/>
  <c r="N182" i="14"/>
  <c r="N184" i="14"/>
  <c r="N186" i="14"/>
  <c r="N189" i="14"/>
  <c r="N191" i="14"/>
  <c r="N193" i="14"/>
  <c r="N195" i="14"/>
  <c r="N196" i="14"/>
  <c r="N3" i="14"/>
  <c r="N5" i="14"/>
  <c r="N7" i="14"/>
  <c r="N10" i="14"/>
  <c r="N12" i="14"/>
  <c r="N14" i="14"/>
  <c r="N16" i="14"/>
  <c r="N17" i="14"/>
  <c r="N19" i="14"/>
  <c r="N21" i="14"/>
  <c r="N23" i="14"/>
  <c r="N26" i="14"/>
  <c r="N28" i="14"/>
  <c r="N30" i="14"/>
  <c r="N32" i="14"/>
  <c r="N33" i="14"/>
  <c r="N35" i="14"/>
  <c r="N37" i="14"/>
  <c r="N39" i="14"/>
  <c r="N42" i="14"/>
  <c r="N44" i="14"/>
  <c r="N46" i="14"/>
  <c r="N48" i="14"/>
  <c r="N49" i="14"/>
  <c r="N51" i="14"/>
  <c r="N53" i="14"/>
  <c r="N55" i="14"/>
  <c r="N58" i="14"/>
  <c r="N60" i="14"/>
  <c r="N62" i="14"/>
  <c r="N64" i="14"/>
  <c r="N65" i="14"/>
  <c r="N67" i="14"/>
  <c r="N69" i="14"/>
  <c r="N71" i="14"/>
  <c r="N74" i="14"/>
  <c r="N76" i="14"/>
  <c r="N78" i="14"/>
  <c r="N80" i="14"/>
  <c r="N81" i="14"/>
  <c r="N83" i="14"/>
  <c r="N85" i="14"/>
  <c r="N87" i="14"/>
  <c r="N2" i="13"/>
  <c r="N5" i="13"/>
  <c r="N7" i="13"/>
  <c r="N9" i="13"/>
  <c r="N11" i="13"/>
  <c r="N12" i="13"/>
  <c r="N14" i="13"/>
  <c r="N16" i="13"/>
  <c r="N18" i="13"/>
  <c r="N21" i="13"/>
  <c r="N23" i="13"/>
  <c r="N25" i="13"/>
  <c r="N27" i="13"/>
  <c r="N28" i="13"/>
  <c r="N30" i="13"/>
  <c r="N32" i="13"/>
  <c r="N34" i="13"/>
  <c r="N37" i="13"/>
  <c r="N39" i="13"/>
  <c r="N41" i="13"/>
  <c r="N43" i="13"/>
  <c r="N44" i="13"/>
  <c r="N46" i="13"/>
  <c r="N48" i="13"/>
  <c r="N50" i="13"/>
  <c r="N53" i="13"/>
  <c r="N55" i="13"/>
  <c r="N57" i="13"/>
  <c r="N59" i="13"/>
  <c r="N61" i="13"/>
  <c r="N63" i="13"/>
  <c r="N65" i="13"/>
  <c r="N67" i="13"/>
  <c r="N69" i="13"/>
  <c r="N71" i="13"/>
  <c r="N72" i="13"/>
  <c r="N74" i="13"/>
  <c r="N76" i="13"/>
  <c r="N78" i="13"/>
  <c r="N80" i="13"/>
  <c r="N82" i="13"/>
  <c r="N84" i="13"/>
  <c r="N86" i="13"/>
  <c r="N88" i="13"/>
  <c r="N90" i="13"/>
  <c r="N92" i="13"/>
  <c r="N94" i="13"/>
  <c r="N96" i="13"/>
  <c r="N98" i="13"/>
  <c r="N100" i="13"/>
  <c r="N102" i="13"/>
  <c r="N104" i="13"/>
  <c r="N106" i="13"/>
  <c r="N108" i="13"/>
  <c r="N110" i="13"/>
  <c r="N112" i="13"/>
  <c r="N114" i="13"/>
  <c r="N116" i="13"/>
  <c r="N118" i="13"/>
  <c r="N120" i="13"/>
  <c r="N122" i="13"/>
  <c r="N125" i="13"/>
  <c r="N127" i="13"/>
  <c r="N129" i="13"/>
  <c r="N131" i="13"/>
  <c r="N132" i="13"/>
  <c r="N134" i="13"/>
  <c r="N136" i="13"/>
  <c r="N138" i="13"/>
  <c r="N140" i="13"/>
  <c r="N142" i="13"/>
  <c r="N144" i="13"/>
  <c r="N147" i="13"/>
  <c r="N149" i="13"/>
  <c r="N151" i="13"/>
  <c r="N153" i="13"/>
  <c r="N154" i="13"/>
  <c r="N156" i="13"/>
  <c r="N158" i="13"/>
  <c r="N160" i="13"/>
  <c r="N163" i="13"/>
  <c r="N165" i="13"/>
  <c r="N167" i="13"/>
  <c r="N169" i="13"/>
  <c r="N171" i="13"/>
  <c r="N173" i="13"/>
  <c r="N174" i="13"/>
  <c r="N176" i="13"/>
  <c r="N178" i="13"/>
  <c r="N181" i="13"/>
  <c r="N183" i="13"/>
  <c r="N185" i="13"/>
  <c r="N187" i="13"/>
  <c r="N188" i="13"/>
  <c r="N190" i="13"/>
  <c r="N192" i="13"/>
  <c r="N194" i="13"/>
  <c r="N197" i="13"/>
  <c r="N148" i="18"/>
  <c r="N150" i="18"/>
  <c r="N152" i="18"/>
  <c r="N154" i="18"/>
  <c r="N2" i="18"/>
  <c r="N156" i="18"/>
  <c r="N158" i="18"/>
  <c r="N3" i="18"/>
  <c r="N7" i="18"/>
  <c r="N11" i="18"/>
  <c r="N15" i="18"/>
  <c r="N19" i="18"/>
  <c r="N23" i="18"/>
  <c r="N27" i="18"/>
  <c r="N31" i="18"/>
  <c r="N35" i="18"/>
  <c r="N39" i="18"/>
  <c r="N43" i="18"/>
  <c r="N47" i="18"/>
  <c r="N51" i="18"/>
  <c r="N55" i="18"/>
  <c r="N160" i="18"/>
  <c r="N162" i="18"/>
  <c r="N164" i="18"/>
  <c r="N166" i="18"/>
  <c r="N168" i="18"/>
  <c r="N170" i="18"/>
  <c r="N172" i="18"/>
  <c r="N174" i="18"/>
  <c r="N176" i="18"/>
  <c r="N4" i="18"/>
  <c r="N6" i="18"/>
  <c r="N8" i="18"/>
  <c r="N10" i="18"/>
  <c r="N12" i="18"/>
  <c r="N14" i="18"/>
  <c r="N16" i="18"/>
  <c r="N18" i="18"/>
  <c r="N20" i="18"/>
  <c r="N22" i="18"/>
  <c r="N24" i="18"/>
  <c r="N26" i="18"/>
  <c r="N28" i="18"/>
  <c r="N30" i="18"/>
  <c r="N32" i="18"/>
  <c r="N34" i="18"/>
  <c r="N36" i="18"/>
  <c r="N38" i="18"/>
  <c r="N40" i="18"/>
  <c r="N42" i="18"/>
  <c r="N44" i="18"/>
  <c r="N46" i="18"/>
  <c r="N48" i="18"/>
  <c r="N50" i="18"/>
  <c r="N52" i="18"/>
  <c r="N54" i="18"/>
  <c r="N59" i="18"/>
  <c r="N63" i="18"/>
  <c r="N67" i="18"/>
  <c r="N71" i="18"/>
  <c r="N75" i="18"/>
  <c r="N79" i="18"/>
  <c r="N83" i="18"/>
  <c r="N87" i="18"/>
  <c r="N91" i="18"/>
  <c r="N95" i="18"/>
  <c r="N99" i="18"/>
  <c r="N103" i="18"/>
  <c r="N107" i="18"/>
  <c r="N111" i="18"/>
  <c r="N115" i="18"/>
  <c r="N119" i="18"/>
  <c r="N123" i="18"/>
  <c r="N127" i="18"/>
  <c r="N131" i="18"/>
  <c r="N135" i="18"/>
  <c r="N139" i="18"/>
  <c r="N143" i="18"/>
  <c r="N147" i="18"/>
  <c r="N151" i="18"/>
  <c r="N155" i="18"/>
  <c r="N159" i="18"/>
  <c r="N163" i="18"/>
  <c r="N167" i="18"/>
  <c r="N171" i="18"/>
  <c r="N175" i="18"/>
  <c r="N178" i="18"/>
  <c r="N180" i="18"/>
  <c r="N182" i="18"/>
  <c r="N184" i="18"/>
  <c r="N186" i="18"/>
  <c r="N188" i="18"/>
  <c r="N190" i="18"/>
  <c r="N197" i="18"/>
  <c r="N110" i="15"/>
  <c r="N112" i="15"/>
  <c r="N115" i="15"/>
  <c r="N117" i="15"/>
  <c r="N119" i="15"/>
  <c r="N121" i="15"/>
  <c r="N122" i="15"/>
  <c r="N124" i="15"/>
  <c r="N126" i="15"/>
  <c r="N128" i="15"/>
  <c r="N131" i="15"/>
  <c r="N133" i="15"/>
  <c r="N134" i="15"/>
  <c r="N136" i="15"/>
  <c r="N138" i="15"/>
  <c r="N140" i="15"/>
  <c r="N143" i="15"/>
  <c r="N145" i="15"/>
  <c r="N147" i="15"/>
  <c r="N149" i="15"/>
  <c r="N150" i="15"/>
  <c r="N152" i="15"/>
  <c r="N154" i="15"/>
  <c r="N156" i="15"/>
  <c r="N159" i="15"/>
  <c r="N161" i="15"/>
  <c r="N163" i="15"/>
  <c r="N165" i="15"/>
  <c r="N166" i="15"/>
  <c r="N168" i="15"/>
  <c r="N171" i="15"/>
  <c r="N173" i="15"/>
  <c r="N174" i="15"/>
  <c r="N176" i="15"/>
  <c r="N179" i="15"/>
  <c r="N181" i="15"/>
  <c r="N183" i="15"/>
  <c r="N185" i="15"/>
  <c r="N186" i="15"/>
  <c r="N188" i="15"/>
  <c r="N191" i="15"/>
  <c r="N193" i="15"/>
  <c r="N195" i="15"/>
  <c r="N196" i="15"/>
  <c r="N3" i="13"/>
  <c r="N4" i="13"/>
  <c r="N6" i="13"/>
  <c r="N8" i="13"/>
  <c r="N10" i="13"/>
  <c r="N13" i="13"/>
  <c r="N15" i="13"/>
  <c r="N17" i="13"/>
  <c r="N19" i="13"/>
  <c r="N20" i="13"/>
  <c r="N22" i="13"/>
  <c r="N24" i="13"/>
  <c r="N26" i="13"/>
  <c r="N29" i="13"/>
  <c r="N31" i="13"/>
  <c r="N33" i="13"/>
  <c r="N35" i="13"/>
  <c r="N36" i="13"/>
  <c r="N38" i="13"/>
  <c r="N40" i="13"/>
  <c r="N42" i="13"/>
  <c r="N45" i="13"/>
  <c r="N47" i="13"/>
  <c r="N49" i="13"/>
  <c r="N51" i="13"/>
  <c r="N52" i="13"/>
  <c r="N54" i="13"/>
  <c r="N56" i="13"/>
  <c r="N58" i="13"/>
  <c r="N60" i="13"/>
  <c r="N62" i="13"/>
  <c r="N64" i="13"/>
  <c r="N66" i="13"/>
  <c r="N68" i="13"/>
  <c r="N70" i="13"/>
  <c r="N73" i="13"/>
  <c r="N75" i="13"/>
  <c r="N77" i="13"/>
  <c r="N79" i="13"/>
  <c r="N81" i="13"/>
  <c r="N83" i="13"/>
  <c r="N85" i="13"/>
  <c r="N87" i="13"/>
  <c r="N89" i="13"/>
  <c r="N91" i="13"/>
  <c r="N93" i="13"/>
  <c r="N95" i="13"/>
  <c r="N97" i="13"/>
  <c r="N99" i="13"/>
  <c r="N101" i="13"/>
  <c r="N103" i="13"/>
  <c r="N105" i="13"/>
  <c r="N107" i="13"/>
  <c r="N109" i="13"/>
  <c r="N111" i="13"/>
  <c r="N113" i="13"/>
  <c r="N115" i="13"/>
  <c r="N117" i="13"/>
  <c r="N119" i="13"/>
  <c r="N121" i="13"/>
  <c r="N123" i="13"/>
  <c r="N124" i="13"/>
  <c r="N126" i="13"/>
  <c r="N128" i="13"/>
  <c r="N130" i="13"/>
  <c r="N133" i="13"/>
  <c r="N135" i="13"/>
  <c r="N137" i="13"/>
  <c r="N139" i="13"/>
  <c r="N141" i="13"/>
  <c r="N143" i="13"/>
  <c r="N145" i="13"/>
  <c r="N146" i="13"/>
  <c r="N148" i="13"/>
  <c r="N150" i="13"/>
  <c r="N152" i="13"/>
  <c r="N155" i="13"/>
  <c r="N157" i="13"/>
  <c r="N159" i="13"/>
  <c r="N161" i="13"/>
  <c r="N162" i="13"/>
  <c r="N164" i="13"/>
  <c r="N166" i="13"/>
  <c r="N168" i="13"/>
  <c r="N170" i="13"/>
  <c r="N172" i="13"/>
  <c r="N175" i="13"/>
  <c r="N177" i="13"/>
  <c r="N179" i="13"/>
  <c r="N180" i="13"/>
  <c r="N182" i="13"/>
  <c r="N184" i="13"/>
  <c r="N186" i="13"/>
  <c r="N189" i="13"/>
  <c r="N191" i="13"/>
  <c r="N193" i="13"/>
  <c r="N195" i="13"/>
  <c r="N196" i="13"/>
  <c r="N2" i="14"/>
  <c r="N4" i="14"/>
  <c r="N6" i="14"/>
  <c r="N8" i="14"/>
  <c r="N9" i="14"/>
  <c r="N11" i="14"/>
  <c r="N13" i="14"/>
  <c r="N15" i="14"/>
  <c r="N18" i="14"/>
  <c r="N20" i="14"/>
  <c r="N22" i="14"/>
  <c r="N24" i="14"/>
  <c r="N25" i="14"/>
  <c r="N27" i="14"/>
  <c r="N29" i="14"/>
  <c r="N31" i="14"/>
  <c r="N34" i="14"/>
  <c r="N36" i="14"/>
  <c r="N38" i="14"/>
  <c r="N40" i="14"/>
  <c r="N41" i="14"/>
  <c r="N43" i="14"/>
  <c r="N45" i="14"/>
  <c r="N47" i="14"/>
  <c r="N50" i="14"/>
  <c r="N52" i="14"/>
  <c r="N54" i="14"/>
  <c r="N56" i="14"/>
  <c r="N57" i="14"/>
  <c r="N59" i="14"/>
  <c r="N61" i="14"/>
  <c r="N63" i="14"/>
  <c r="N66" i="14"/>
  <c r="N68" i="14"/>
  <c r="N70" i="14"/>
  <c r="N72" i="14"/>
  <c r="N73" i="14"/>
  <c r="N75" i="14"/>
  <c r="N77" i="14"/>
  <c r="N79" i="14"/>
  <c r="N82" i="14"/>
  <c r="N84" i="14"/>
  <c r="N86" i="14"/>
  <c r="N89" i="14"/>
  <c r="N92" i="14"/>
  <c r="N94" i="14"/>
  <c r="N96" i="14"/>
  <c r="N98" i="14"/>
  <c r="N99" i="14"/>
  <c r="N101" i="14"/>
  <c r="N103" i="14"/>
  <c r="N105" i="14"/>
  <c r="N108" i="14"/>
  <c r="N110" i="14"/>
  <c r="N112" i="14"/>
  <c r="N114" i="14"/>
  <c r="N115" i="14"/>
  <c r="N117" i="14"/>
  <c r="N119" i="14"/>
  <c r="N121" i="14"/>
  <c r="N124" i="14"/>
  <c r="N126" i="14"/>
  <c r="N128" i="14"/>
  <c r="N130" i="14"/>
  <c r="N131" i="14"/>
  <c r="N133" i="14"/>
  <c r="N135" i="14"/>
  <c r="N137" i="14"/>
  <c r="N140" i="14"/>
  <c r="N142" i="14"/>
  <c r="N144" i="14"/>
  <c r="N146" i="14"/>
  <c r="N147" i="14"/>
  <c r="N149" i="14"/>
  <c r="N151" i="14"/>
  <c r="N153" i="14"/>
  <c r="N155" i="14"/>
  <c r="N157" i="14"/>
  <c r="N158" i="14"/>
  <c r="N160" i="14"/>
  <c r="N162" i="14"/>
  <c r="N165" i="14"/>
  <c r="N167" i="14"/>
  <c r="N169" i="14"/>
  <c r="N171" i="14"/>
  <c r="N172" i="14"/>
  <c r="N174" i="14"/>
  <c r="N176" i="14"/>
  <c r="N178" i="14"/>
  <c r="N181" i="14"/>
  <c r="N183" i="14"/>
  <c r="N185" i="14"/>
  <c r="N187" i="14"/>
  <c r="N188" i="14"/>
  <c r="N190" i="14"/>
  <c r="N192" i="14"/>
  <c r="N194" i="14"/>
  <c r="N197" i="14"/>
  <c r="N3" i="15"/>
  <c r="N5" i="15"/>
  <c r="N6" i="15"/>
  <c r="N8" i="15"/>
  <c r="N10" i="15"/>
  <c r="N12" i="15"/>
  <c r="N15" i="15"/>
  <c r="N17" i="15"/>
  <c r="N19" i="15"/>
  <c r="N21" i="15"/>
  <c r="N22" i="15"/>
  <c r="N24" i="15"/>
  <c r="N26" i="15"/>
  <c r="N28" i="15"/>
  <c r="N31" i="15"/>
  <c r="N33" i="15"/>
  <c r="N35" i="15"/>
  <c r="N37" i="15"/>
  <c r="N38" i="15"/>
  <c r="N40" i="15"/>
  <c r="N42" i="15"/>
  <c r="N44" i="15"/>
  <c r="N47" i="15"/>
  <c r="N49" i="15"/>
  <c r="N51" i="15"/>
  <c r="N53" i="15"/>
  <c r="N54" i="15"/>
  <c r="N56" i="15"/>
  <c r="N58" i="15"/>
  <c r="N60" i="15"/>
  <c r="N63" i="15"/>
  <c r="N65" i="15"/>
  <c r="N67" i="15"/>
  <c r="N69" i="15"/>
  <c r="N70" i="15"/>
  <c r="N72" i="15"/>
  <c r="N74" i="15"/>
  <c r="N76" i="15"/>
  <c r="N79" i="15"/>
  <c r="N81" i="15"/>
  <c r="N83" i="15"/>
  <c r="N85" i="15"/>
  <c r="N86" i="15"/>
  <c r="N88" i="15"/>
  <c r="N90" i="15"/>
  <c r="N92" i="15"/>
  <c r="N95" i="15"/>
  <c r="N97" i="15"/>
  <c r="N99" i="15"/>
  <c r="N101" i="15"/>
  <c r="N102" i="15"/>
  <c r="N104" i="15"/>
  <c r="N106" i="15"/>
  <c r="N108" i="15"/>
  <c r="N192" i="18"/>
  <c r="N194" i="18"/>
  <c r="N195" i="18"/>
  <c r="N5" i="18"/>
  <c r="N9" i="18"/>
  <c r="N13" i="18"/>
  <c r="N17" i="18"/>
  <c r="N21" i="18"/>
  <c r="N25" i="18"/>
  <c r="N29" i="18"/>
  <c r="N33" i="18"/>
  <c r="N37" i="18"/>
  <c r="N41" i="18"/>
  <c r="N45" i="18"/>
  <c r="N49" i="18"/>
  <c r="N53" i="18"/>
  <c r="N57" i="18"/>
  <c r="N61" i="18"/>
  <c r="N65" i="18"/>
  <c r="N69" i="18"/>
  <c r="N73" i="18"/>
  <c r="N77" i="18"/>
  <c r="N81" i="18"/>
  <c r="N85" i="18"/>
  <c r="N89" i="18"/>
  <c r="N93" i="18"/>
  <c r="N97" i="18"/>
  <c r="N101" i="18"/>
  <c r="N105" i="18"/>
  <c r="N109" i="18"/>
  <c r="N113" i="18"/>
  <c r="N117" i="18"/>
  <c r="N121" i="18"/>
  <c r="N125" i="18"/>
  <c r="N129" i="18"/>
  <c r="N133" i="18"/>
  <c r="N137" i="18"/>
  <c r="N141" i="18"/>
  <c r="N145" i="18"/>
  <c r="N149" i="18"/>
  <c r="N153" i="18"/>
  <c r="N157" i="18"/>
  <c r="N161" i="18"/>
  <c r="N165" i="18"/>
  <c r="N169" i="18"/>
  <c r="N173" i="18"/>
  <c r="N177" i="18"/>
  <c r="N181" i="18"/>
  <c r="N185" i="18"/>
  <c r="N189" i="18"/>
  <c r="F8" i="12" l="1"/>
  <c r="F12" i="12"/>
  <c r="F16" i="12"/>
  <c r="F5" i="12"/>
  <c r="F14" i="12"/>
  <c r="F7" i="12"/>
  <c r="F13" i="12"/>
  <c r="F6" i="12"/>
  <c r="F11" i="12"/>
  <c r="F15" i="12"/>
  <c r="F4" i="12"/>
  <c r="F10" i="12"/>
  <c r="F18" i="12"/>
  <c r="F9" i="12"/>
  <c r="F17" i="12"/>
  <c r="B14" i="12"/>
  <c r="D14" i="12" s="1"/>
  <c r="B9" i="12"/>
  <c r="C9" i="12" s="1"/>
  <c r="B4" i="12"/>
  <c r="D4" i="12" s="1"/>
  <c r="B18" i="12"/>
  <c r="D18" i="12" s="1"/>
  <c r="B6" i="12"/>
  <c r="D6" i="12" s="1"/>
  <c r="B10" i="12"/>
  <c r="D10" i="12" s="1"/>
  <c r="B15" i="12"/>
  <c r="E15" i="12" s="1"/>
  <c r="B7" i="12"/>
  <c r="E7" i="12" s="1"/>
  <c r="B16" i="12"/>
  <c r="E16" i="12" s="1"/>
  <c r="B12" i="12"/>
  <c r="C12" i="12" s="1"/>
  <c r="B8" i="12"/>
  <c r="E8" i="12" s="1"/>
  <c r="B11" i="12"/>
  <c r="E11" i="12" s="1"/>
  <c r="B17" i="12"/>
  <c r="B13" i="12"/>
  <c r="C13" i="12" s="1"/>
  <c r="B5" i="12"/>
  <c r="C5" i="12" s="1"/>
  <c r="D7" i="12" l="1"/>
  <c r="C18" i="12"/>
  <c r="E4" i="12"/>
  <c r="E18" i="12"/>
  <c r="C7" i="12"/>
  <c r="E6" i="12"/>
  <c r="D16" i="12"/>
  <c r="C14" i="12"/>
  <c r="C6" i="12"/>
  <c r="E14" i="12"/>
  <c r="C16" i="12"/>
  <c r="E9" i="12"/>
  <c r="D12" i="12"/>
  <c r="D13" i="12"/>
  <c r="C4" i="12"/>
  <c r="C10" i="12"/>
  <c r="E12" i="12"/>
  <c r="D9" i="12"/>
  <c r="E10" i="12"/>
  <c r="C15" i="12"/>
  <c r="C8" i="12"/>
  <c r="E13" i="12"/>
  <c r="C11" i="12"/>
  <c r="D11" i="12"/>
  <c r="E5" i="12"/>
  <c r="D5" i="12"/>
  <c r="D8" i="12"/>
  <c r="D15" i="12"/>
  <c r="E19" i="12" l="1"/>
  <c r="D19" i="12"/>
  <c r="C19" i="12"/>
  <c r="B19" i="12"/>
</calcChain>
</file>

<file path=xl/sharedStrings.xml><?xml version="1.0" encoding="utf-8"?>
<sst xmlns="http://schemas.openxmlformats.org/spreadsheetml/2006/main" count="1264" uniqueCount="80">
  <si>
    <t>学科</t>
  </si>
  <si>
    <t>语文</t>
  </si>
  <si>
    <t>数学</t>
  </si>
  <si>
    <t>英语</t>
  </si>
  <si>
    <t>物理</t>
  </si>
  <si>
    <t>化学</t>
  </si>
  <si>
    <t>生物</t>
  </si>
  <si>
    <t>历史</t>
  </si>
  <si>
    <t>地理</t>
  </si>
  <si>
    <t>体育</t>
  </si>
  <si>
    <t>音乐</t>
  </si>
  <si>
    <t>美术</t>
  </si>
  <si>
    <t>信息技术</t>
  </si>
  <si>
    <t>综合实践</t>
  </si>
  <si>
    <t>序号</t>
    <phoneticPr fontId="4" type="noConversion"/>
  </si>
  <si>
    <t>总成绩</t>
    <phoneticPr fontId="4" type="noConversion"/>
  </si>
  <si>
    <t>1语文</t>
  </si>
  <si>
    <t>2数学</t>
  </si>
  <si>
    <t>3英语</t>
  </si>
  <si>
    <t>考室</t>
    <phoneticPr fontId="13" type="noConversion"/>
  </si>
  <si>
    <t>组名+抽签号</t>
    <phoneticPr fontId="13" type="noConversion"/>
  </si>
  <si>
    <t>组别</t>
    <phoneticPr fontId="13" type="noConversion"/>
  </si>
  <si>
    <t>抽签号</t>
  </si>
  <si>
    <t>评委一</t>
  </si>
  <si>
    <t>评委二</t>
  </si>
  <si>
    <t>评委三</t>
  </si>
  <si>
    <t>评委四</t>
  </si>
  <si>
    <t>评委五</t>
  </si>
  <si>
    <t>评委六</t>
  </si>
  <si>
    <t>评委七</t>
  </si>
  <si>
    <t>去掉一个最高分</t>
  </si>
  <si>
    <t>去掉一个最低分</t>
  </si>
  <si>
    <t>平均分</t>
  </si>
  <si>
    <t>道德与法治</t>
  </si>
  <si>
    <t>心理健康</t>
  </si>
  <si>
    <t>b体育</t>
  </si>
  <si>
    <t>c音乐</t>
  </si>
  <si>
    <t>d美术</t>
  </si>
  <si>
    <t>f信息技术</t>
  </si>
  <si>
    <t>h综合实践</t>
  </si>
  <si>
    <t>i心理健康</t>
  </si>
  <si>
    <t>实际参赛人数</t>
    <phoneticPr fontId="44" type="noConversion"/>
  </si>
  <si>
    <t>一等奖</t>
  </si>
  <si>
    <t>二等奖</t>
  </si>
  <si>
    <t>三等奖</t>
  </si>
  <si>
    <t>备注</t>
    <phoneticPr fontId="44" type="noConversion"/>
  </si>
  <si>
    <t>合计</t>
    <phoneticPr fontId="44" type="noConversion"/>
  </si>
  <si>
    <t>第五届技能大赛初中组奖项名额分配参考表</t>
    <phoneticPr fontId="44" type="noConversion"/>
  </si>
  <si>
    <t>5道德与法治</t>
  </si>
  <si>
    <t>6历史</t>
  </si>
  <si>
    <t>7地理</t>
  </si>
  <si>
    <t>8物理</t>
  </si>
  <si>
    <t>9化学</t>
  </si>
  <si>
    <t>a生物</t>
  </si>
  <si>
    <t>音乐</t>
    <phoneticPr fontId="9" type="noConversion"/>
  </si>
  <si>
    <t>美术</t>
    <phoneticPr fontId="9" type="noConversion"/>
  </si>
  <si>
    <t>心理健康</t>
    <phoneticPr fontId="9" type="noConversion"/>
  </si>
  <si>
    <t>道德与法治</t>
    <phoneticPr fontId="9" type="noConversion"/>
  </si>
  <si>
    <t>初中道德与法治</t>
  </si>
  <si>
    <t>初中地理</t>
  </si>
  <si>
    <t>初中化学</t>
  </si>
  <si>
    <t>初中历史</t>
  </si>
  <si>
    <t>初中美术</t>
  </si>
  <si>
    <t>初中生物</t>
  </si>
  <si>
    <t>初中数学</t>
  </si>
  <si>
    <t>初中体育</t>
  </si>
  <si>
    <t>初中物理</t>
  </si>
  <si>
    <t>初中心理健康</t>
  </si>
  <si>
    <t>初中信息技术</t>
  </si>
  <si>
    <t>初中音乐</t>
  </si>
  <si>
    <t>初中英语</t>
  </si>
  <si>
    <t>初中语文</t>
  </si>
  <si>
    <t>初中综合实践</t>
  </si>
  <si>
    <t>抽签号</t>
    <phoneticPr fontId="4" type="noConversion"/>
  </si>
  <si>
    <t>宁德市第六届中小学教师教学大赛
（初中组）选手成绩登记表</t>
    <phoneticPr fontId="4" type="noConversion"/>
  </si>
  <si>
    <t>课堂教学</t>
    <phoneticPr fontId="13" type="noConversion"/>
  </si>
  <si>
    <t>课程问答</t>
    <phoneticPr fontId="13" type="noConversion"/>
  </si>
  <si>
    <t>观课评课</t>
    <phoneticPr fontId="13" type="noConversion"/>
  </si>
  <si>
    <t>说题</t>
    <phoneticPr fontId="13" type="noConversion"/>
  </si>
  <si>
    <t>学段学科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</si>
</sst>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2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b/>
      <sz val="20"/>
      <color theme="1"/>
      <name val="宋体"/>
      <family val="3"/>
      <charset val="134"/>
      <scheme val="minor"/>
    </font>
    <font>
      <b/>
      <sz val="14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4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14"/>
      <color theme="1"/>
      <name val="宋体"/>
      <family val="3"/>
      <charset val="134"/>
      <scheme val="minor"/>
    </font>
    <font>
      <b/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u/>
      <sz val="12"/>
      <color theme="10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5"/>
      <color indexed="54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3"/>
      <color indexed="54"/>
      <name val="宋体"/>
      <family val="3"/>
      <charset val="134"/>
    </font>
    <font>
      <b/>
      <sz val="11"/>
      <color indexed="56"/>
      <name val="宋体"/>
      <family val="3"/>
      <charset val="134"/>
    </font>
    <font>
      <b/>
      <sz val="11"/>
      <color indexed="54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8"/>
      <color indexed="54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6"/>
      <name val="宋体"/>
      <family val="3"/>
      <charset val="134"/>
    </font>
    <font>
      <u/>
      <sz val="9"/>
      <color indexed="12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53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53"/>
      <name val="宋体"/>
      <family val="3"/>
      <charset val="134"/>
    </font>
    <font>
      <sz val="11"/>
      <color indexed="60"/>
      <name val="宋体"/>
      <family val="3"/>
      <charset val="134"/>
    </font>
    <font>
      <sz val="11"/>
      <color indexed="19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  <font>
      <sz val="9"/>
      <name val="宋体"/>
      <family val="2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14"/>
      <color theme="1"/>
      <name val="宋体"/>
      <family val="2"/>
      <charset val="134"/>
      <scheme val="minor"/>
    </font>
    <font>
      <b/>
      <sz val="10"/>
      <name val="宋体"/>
      <family val="3"/>
      <charset val="134"/>
    </font>
    <font>
      <b/>
      <sz val="12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0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5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5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6"/>
      </patternFill>
    </fill>
    <fill>
      <patternFill patternType="solid">
        <fgColor indexed="46"/>
        <bgColor indexed="64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7"/>
        <bgColor indexed="64"/>
      </patternFill>
    </fill>
    <fill>
      <patternFill patternType="solid">
        <f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29"/>
      </patternFill>
    </fill>
    <fill>
      <patternFill patternType="solid">
        <fgColor indexed="29"/>
        <bgColor indexed="64"/>
      </patternFill>
    </fill>
    <fill>
      <patternFill patternType="solid">
        <fgColor indexed="11"/>
      </patternFill>
    </fill>
    <fill>
      <patternFill patternType="solid">
        <fgColor indexed="1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</patternFill>
    </fill>
    <fill>
      <patternFill patternType="solid">
        <fgColor indexed="51"/>
        <bgColor indexed="64"/>
      </patternFill>
    </fill>
    <fill>
      <patternFill patternType="solid">
        <fgColor indexed="30"/>
      </patternFill>
    </fill>
    <fill>
      <patternFill patternType="solid">
        <fgColor indexed="30"/>
        <bgColor indexed="64"/>
      </patternFill>
    </fill>
    <fill>
      <patternFill patternType="solid">
        <fgColor indexed="36"/>
      </patternFill>
    </fill>
    <fill>
      <patternFill patternType="solid">
        <fgColor indexed="36"/>
        <bgColor indexed="64"/>
      </patternFill>
    </fill>
    <fill>
      <patternFill patternType="solid">
        <fgColor indexed="49"/>
      </patternFill>
    </fill>
    <fill>
      <patternFill patternType="solid">
        <fgColor indexed="49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2"/>
      </patternFill>
    </fill>
    <fill>
      <patternFill patternType="solid">
        <fgColor indexed="52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55"/>
        <bgColor indexed="64"/>
      </patternFill>
    </fill>
    <fill>
      <patternFill patternType="solid">
        <fgColor indexed="62"/>
      </patternFill>
    </fill>
    <fill>
      <patternFill patternType="solid">
        <fgColor indexed="6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0"/>
      </patternFill>
    </fill>
    <fill>
      <patternFill patternType="solid">
        <fgColor indexed="1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92">
    <xf numFmtId="0" fontId="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1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16" fillId="0" borderId="0"/>
    <xf numFmtId="0" fontId="16" fillId="0" borderId="0"/>
    <xf numFmtId="0" fontId="17" fillId="3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/>
    <xf numFmtId="0" fontId="20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>
      <alignment vertical="center"/>
    </xf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" fillId="0" borderId="0"/>
    <xf numFmtId="0" fontId="17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3" fillId="0" borderId="0"/>
    <xf numFmtId="0" fontId="3" fillId="0" borderId="0"/>
    <xf numFmtId="0" fontId="3" fillId="0" borderId="0"/>
    <xf numFmtId="0" fontId="30" fillId="0" borderId="0" applyNumberFormat="0" applyFill="0" applyBorder="0" applyAlignment="0" applyProtection="0">
      <alignment vertical="top"/>
      <protection locked="0"/>
    </xf>
    <xf numFmtId="0" fontId="31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2" fillId="0" borderId="10" applyNumberFormat="0" applyFill="0" applyAlignment="0" applyProtection="0">
      <alignment vertical="center"/>
    </xf>
    <xf numFmtId="0" fontId="33" fillId="36" borderId="11" applyNumberFormat="0" applyAlignment="0" applyProtection="0">
      <alignment vertical="center"/>
    </xf>
    <xf numFmtId="0" fontId="33" fillId="23" borderId="11" applyNumberFormat="0" applyAlignment="0" applyProtection="0">
      <alignment vertical="center"/>
    </xf>
    <xf numFmtId="0" fontId="33" fillId="23" borderId="11" applyNumberFormat="0" applyAlignment="0" applyProtection="0">
      <alignment vertical="center"/>
    </xf>
    <xf numFmtId="0" fontId="33" fillId="23" borderId="11" applyNumberFormat="0" applyAlignment="0" applyProtection="0">
      <alignment vertical="center"/>
    </xf>
    <xf numFmtId="0" fontId="34" fillId="11" borderId="11" applyNumberFormat="0" applyAlignment="0" applyProtection="0">
      <alignment vertical="center"/>
    </xf>
    <xf numFmtId="0" fontId="35" fillId="37" borderId="12" applyNumberFormat="0" applyAlignment="0" applyProtection="0">
      <alignment vertical="center"/>
    </xf>
    <xf numFmtId="0" fontId="35" fillId="38" borderId="12" applyNumberFormat="0" applyAlignment="0" applyProtection="0">
      <alignment vertical="center"/>
    </xf>
    <xf numFmtId="0" fontId="35" fillId="38" borderId="12" applyNumberFormat="0" applyAlignment="0" applyProtection="0">
      <alignment vertical="center"/>
    </xf>
    <xf numFmtId="0" fontId="35" fillId="38" borderId="12" applyNumberFormat="0" applyAlignment="0" applyProtection="0">
      <alignment vertical="center"/>
    </xf>
    <xf numFmtId="0" fontId="35" fillId="38" borderId="12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13" applyNumberFormat="0" applyFill="0" applyAlignment="0" applyProtection="0">
      <alignment vertical="center"/>
    </xf>
    <xf numFmtId="0" fontId="38" fillId="0" borderId="13" applyNumberFormat="0" applyFill="0" applyAlignment="0" applyProtection="0">
      <alignment vertical="center"/>
    </xf>
    <xf numFmtId="0" fontId="38" fillId="0" borderId="13" applyNumberFormat="0" applyFill="0" applyAlignment="0" applyProtection="0">
      <alignment vertical="center"/>
    </xf>
    <xf numFmtId="0" fontId="38" fillId="0" borderId="13" applyNumberFormat="0" applyFill="0" applyAlignment="0" applyProtection="0">
      <alignment vertical="center"/>
    </xf>
    <xf numFmtId="0" fontId="39" fillId="0" borderId="13" applyNumberFormat="0" applyFill="0" applyAlignment="0" applyProtection="0">
      <alignment vertical="center"/>
    </xf>
    <xf numFmtId="0" fontId="18" fillId="39" borderId="0" applyNumberFormat="0" applyBorder="0" applyAlignment="0" applyProtection="0">
      <alignment vertical="center"/>
    </xf>
    <xf numFmtId="0" fontId="18" fillId="40" borderId="0" applyNumberFormat="0" applyBorder="0" applyAlignment="0" applyProtection="0">
      <alignment vertical="center"/>
    </xf>
    <xf numFmtId="0" fontId="18" fillId="40" borderId="0" applyNumberFormat="0" applyBorder="0" applyAlignment="0" applyProtection="0">
      <alignment vertical="center"/>
    </xf>
    <xf numFmtId="0" fontId="18" fillId="40" borderId="0" applyNumberFormat="0" applyBorder="0" applyAlignment="0" applyProtection="0">
      <alignment vertical="center"/>
    </xf>
    <xf numFmtId="0" fontId="18" fillId="41" borderId="0" applyNumberFormat="0" applyBorder="0" applyAlignment="0" applyProtection="0">
      <alignment vertical="center"/>
    </xf>
    <xf numFmtId="0" fontId="18" fillId="42" borderId="0" applyNumberFormat="0" applyBorder="0" applyAlignment="0" applyProtection="0">
      <alignment vertical="center"/>
    </xf>
    <xf numFmtId="0" fontId="18" fillId="43" borderId="0" applyNumberFormat="0" applyBorder="0" applyAlignment="0" applyProtection="0">
      <alignment vertical="center"/>
    </xf>
    <xf numFmtId="0" fontId="18" fillId="43" borderId="0" applyNumberFormat="0" applyBorder="0" applyAlignment="0" applyProtection="0">
      <alignment vertical="center"/>
    </xf>
    <xf numFmtId="0" fontId="18" fillId="43" borderId="0" applyNumberFormat="0" applyBorder="0" applyAlignment="0" applyProtection="0">
      <alignment vertical="center"/>
    </xf>
    <xf numFmtId="0" fontId="18" fillId="44" borderId="0" applyNumberFormat="0" applyBorder="0" applyAlignment="0" applyProtection="0">
      <alignment vertical="center"/>
    </xf>
    <xf numFmtId="0" fontId="18" fillId="45" borderId="0" applyNumberFormat="0" applyBorder="0" applyAlignment="0" applyProtection="0">
      <alignment vertical="center"/>
    </xf>
    <xf numFmtId="0" fontId="18" fillId="46" borderId="0" applyNumberFormat="0" applyBorder="0" applyAlignment="0" applyProtection="0">
      <alignment vertical="center"/>
    </xf>
    <xf numFmtId="0" fontId="18" fillId="46" borderId="0" applyNumberFormat="0" applyBorder="0" applyAlignment="0" applyProtection="0">
      <alignment vertical="center"/>
    </xf>
    <xf numFmtId="0" fontId="18" fillId="46" borderId="0" applyNumberFormat="0" applyBorder="0" applyAlignment="0" applyProtection="0">
      <alignment vertical="center"/>
    </xf>
    <xf numFmtId="0" fontId="18" fillId="3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47" borderId="0" applyNumberFormat="0" applyBorder="0" applyAlignment="0" applyProtection="0">
      <alignment vertical="center"/>
    </xf>
    <xf numFmtId="0" fontId="18" fillId="48" borderId="0" applyNumberFormat="0" applyBorder="0" applyAlignment="0" applyProtection="0">
      <alignment vertical="center"/>
    </xf>
    <xf numFmtId="0" fontId="18" fillId="44" borderId="0" applyNumberFormat="0" applyBorder="0" applyAlignment="0" applyProtection="0">
      <alignment vertical="center"/>
    </xf>
    <xf numFmtId="0" fontId="18" fillId="44" borderId="0" applyNumberFormat="0" applyBorder="0" applyAlignment="0" applyProtection="0">
      <alignment vertical="center"/>
    </xf>
    <xf numFmtId="0" fontId="18" fillId="44" borderId="0" applyNumberFormat="0" applyBorder="0" applyAlignment="0" applyProtection="0">
      <alignment vertical="center"/>
    </xf>
    <xf numFmtId="0" fontId="18" fillId="46" borderId="0" applyNumberFormat="0" applyBorder="0" applyAlignment="0" applyProtection="0">
      <alignment vertical="center"/>
    </xf>
    <xf numFmtId="0" fontId="40" fillId="49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2" fillId="36" borderId="14" applyNumberFormat="0" applyAlignment="0" applyProtection="0">
      <alignment vertical="center"/>
    </xf>
    <xf numFmtId="0" fontId="42" fillId="23" borderId="14" applyNumberFormat="0" applyAlignment="0" applyProtection="0">
      <alignment vertical="center"/>
    </xf>
    <xf numFmtId="0" fontId="42" fillId="23" borderId="14" applyNumberFormat="0" applyAlignment="0" applyProtection="0">
      <alignment vertical="center"/>
    </xf>
    <xf numFmtId="0" fontId="42" fillId="23" borderId="14" applyNumberFormat="0" applyAlignment="0" applyProtection="0">
      <alignment vertical="center"/>
    </xf>
    <xf numFmtId="0" fontId="42" fillId="11" borderId="14" applyNumberFormat="0" applyAlignment="0" applyProtection="0">
      <alignment vertical="center"/>
    </xf>
    <xf numFmtId="0" fontId="43" fillId="15" borderId="11" applyNumberFormat="0" applyAlignment="0" applyProtection="0">
      <alignment vertical="center"/>
    </xf>
    <xf numFmtId="0" fontId="43" fillId="16" borderId="11" applyNumberFormat="0" applyAlignment="0" applyProtection="0">
      <alignment vertical="center"/>
    </xf>
    <xf numFmtId="0" fontId="43" fillId="16" borderId="11" applyNumberFormat="0" applyAlignment="0" applyProtection="0">
      <alignment vertical="center"/>
    </xf>
    <xf numFmtId="0" fontId="43" fillId="16" borderId="11" applyNumberFormat="0" applyAlignment="0" applyProtection="0">
      <alignment vertical="center"/>
    </xf>
    <xf numFmtId="0" fontId="43" fillId="16" borderId="11" applyNumberFormat="0" applyAlignment="0" applyProtection="0">
      <alignment vertical="center"/>
    </xf>
    <xf numFmtId="0" fontId="3" fillId="50" borderId="15" applyNumberFormat="0" applyFont="0" applyAlignment="0" applyProtection="0">
      <alignment vertical="center"/>
    </xf>
    <xf numFmtId="0" fontId="17" fillId="8" borderId="15" applyNumberFormat="0" applyFont="0" applyAlignment="0" applyProtection="0">
      <alignment vertical="center"/>
    </xf>
    <xf numFmtId="0" fontId="17" fillId="8" borderId="15" applyNumberFormat="0" applyFont="0" applyAlignment="0" applyProtection="0">
      <alignment vertical="center"/>
    </xf>
    <xf numFmtId="0" fontId="17" fillId="8" borderId="15" applyNumberFormat="0" applyFont="0" applyAlignment="0" applyProtection="0">
      <alignment vertical="center"/>
    </xf>
    <xf numFmtId="0" fontId="17" fillId="8" borderId="15" applyNumberFormat="0" applyFont="0" applyAlignment="0" applyProtection="0">
      <alignment vertical="center"/>
    </xf>
    <xf numFmtId="0" fontId="3" fillId="0" borderId="0">
      <alignment vertical="center"/>
    </xf>
  </cellStyleXfs>
  <cellXfs count="66">
    <xf numFmtId="0" fontId="0" fillId="0" borderId="0" xfId="0">
      <alignment vertical="center"/>
    </xf>
    <xf numFmtId="0" fontId="1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1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3" applyAlignment="1">
      <alignment horizontal="center" vertical="center"/>
    </xf>
    <xf numFmtId="0" fontId="15" fillId="0" borderId="1" xfId="4" applyFont="1" applyBorder="1" applyAlignment="1">
      <alignment horizontal="center" vertical="center" wrapText="1"/>
    </xf>
    <xf numFmtId="0" fontId="3" fillId="0" borderId="1" xfId="4" applyBorder="1" applyAlignment="1">
      <alignment horizontal="center" vertical="center"/>
    </xf>
    <xf numFmtId="0" fontId="1" fillId="0" borderId="0" xfId="3">
      <alignment vertical="center"/>
    </xf>
    <xf numFmtId="49" fontId="15" fillId="0" borderId="3" xfId="4" applyNumberFormat="1" applyFont="1" applyBorder="1" applyAlignment="1">
      <alignment horizontal="center" vertical="center" wrapText="1"/>
    </xf>
    <xf numFmtId="0" fontId="3" fillId="0" borderId="3" xfId="4" applyBorder="1" applyAlignment="1" applyProtection="1">
      <alignment horizontal="center" vertical="center" wrapText="1"/>
      <protection locked="0"/>
    </xf>
    <xf numFmtId="0" fontId="3" fillId="0" borderId="1" xfId="4" applyBorder="1" applyAlignment="1" applyProtection="1">
      <alignment horizontal="center" vertical="center" wrapText="1"/>
      <protection locked="0"/>
    </xf>
    <xf numFmtId="0" fontId="3" fillId="0" borderId="1" xfId="4" applyBorder="1" applyAlignment="1" applyProtection="1">
      <alignment horizontal="center" vertical="center"/>
      <protection locked="0"/>
    </xf>
    <xf numFmtId="0" fontId="46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47" fillId="51" borderId="1" xfId="4" applyFont="1" applyFill="1" applyBorder="1" applyAlignment="1">
      <alignment horizontal="center" vertical="center" wrapText="1"/>
    </xf>
    <xf numFmtId="0" fontId="48" fillId="51" borderId="1" xfId="4" applyFont="1" applyFill="1" applyBorder="1" applyAlignment="1">
      <alignment horizontal="center" vertical="center"/>
    </xf>
    <xf numFmtId="49" fontId="48" fillId="51" borderId="3" xfId="4" applyNumberFormat="1" applyFont="1" applyFill="1" applyBorder="1" applyAlignment="1">
      <alignment horizontal="center" vertical="center"/>
    </xf>
    <xf numFmtId="0" fontId="49" fillId="51" borderId="3" xfId="4" applyFont="1" applyFill="1" applyBorder="1" applyAlignment="1">
      <alignment horizontal="center" vertical="center"/>
    </xf>
    <xf numFmtId="0" fontId="50" fillId="0" borderId="1" xfId="0" applyFont="1" applyBorder="1" applyAlignment="1">
      <alignment horizontal="center" vertical="center" wrapText="1"/>
    </xf>
    <xf numFmtId="49" fontId="1" fillId="0" borderId="0" xfId="3" applyNumberFormat="1">
      <alignment vertical="center"/>
    </xf>
    <xf numFmtId="0" fontId="12" fillId="0" borderId="1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49" fontId="10" fillId="51" borderId="1" xfId="0" applyNumberFormat="1" applyFont="1" applyFill="1" applyBorder="1" applyAlignment="1">
      <alignment horizontal="center" vertical="center"/>
    </xf>
    <xf numFmtId="0" fontId="2" fillId="51" borderId="1" xfId="0" applyFont="1" applyFill="1" applyBorder="1" applyAlignment="1" applyProtection="1">
      <alignment horizontal="center" vertical="center"/>
      <protection locked="0"/>
    </xf>
    <xf numFmtId="0" fontId="10" fillId="51" borderId="1" xfId="0" applyFont="1" applyFill="1" applyBorder="1" applyAlignment="1" applyProtection="1">
      <alignment horizontal="center" vertical="center"/>
      <protection locked="0"/>
    </xf>
    <xf numFmtId="0" fontId="12" fillId="51" borderId="1" xfId="0" applyFont="1" applyFill="1" applyBorder="1" applyAlignment="1">
      <alignment horizontal="center" vertical="center"/>
    </xf>
    <xf numFmtId="0" fontId="1" fillId="51" borderId="0" xfId="0" applyFont="1" applyFill="1">
      <alignment vertical="center"/>
    </xf>
    <xf numFmtId="49" fontId="10" fillId="52" borderId="1" xfId="0" applyNumberFormat="1" applyFont="1" applyFill="1" applyBorder="1" applyAlignment="1">
      <alignment horizontal="center" vertical="center"/>
    </xf>
    <xf numFmtId="0" fontId="2" fillId="52" borderId="1" xfId="0" applyFont="1" applyFill="1" applyBorder="1" applyAlignment="1" applyProtection="1">
      <alignment horizontal="center" vertical="center"/>
      <protection locked="0"/>
    </xf>
    <xf numFmtId="0" fontId="10" fillId="52" borderId="1" xfId="0" applyFont="1" applyFill="1" applyBorder="1" applyAlignment="1" applyProtection="1">
      <alignment horizontal="center" vertical="center"/>
      <protection locked="0"/>
    </xf>
    <xf numFmtId="0" fontId="12" fillId="52" borderId="1" xfId="0" applyFont="1" applyFill="1" applyBorder="1" applyAlignment="1">
      <alignment horizontal="center" vertical="center"/>
    </xf>
    <xf numFmtId="0" fontId="1" fillId="52" borderId="0" xfId="0" applyFont="1" applyFill="1">
      <alignment vertical="center"/>
    </xf>
    <xf numFmtId="49" fontId="10" fillId="53" borderId="1" xfId="0" applyNumberFormat="1" applyFont="1" applyFill="1" applyBorder="1" applyAlignment="1">
      <alignment horizontal="center" vertical="center"/>
    </xf>
    <xf numFmtId="0" fontId="2" fillId="53" borderId="1" xfId="0" applyFont="1" applyFill="1" applyBorder="1" applyAlignment="1" applyProtection="1">
      <alignment horizontal="center" vertical="center"/>
      <protection locked="0"/>
    </xf>
    <xf numFmtId="0" fontId="10" fillId="53" borderId="1" xfId="0" applyFont="1" applyFill="1" applyBorder="1" applyAlignment="1" applyProtection="1">
      <alignment horizontal="center" vertical="center"/>
      <protection locked="0"/>
    </xf>
    <xf numFmtId="0" fontId="12" fillId="53" borderId="1" xfId="0" applyFont="1" applyFill="1" applyBorder="1" applyAlignment="1">
      <alignment horizontal="center" vertical="center"/>
    </xf>
    <xf numFmtId="0" fontId="1" fillId="53" borderId="0" xfId="0" applyFont="1" applyFill="1">
      <alignment vertical="center"/>
    </xf>
    <xf numFmtId="49" fontId="10" fillId="54" borderId="1" xfId="0" applyNumberFormat="1" applyFont="1" applyFill="1" applyBorder="1" applyAlignment="1">
      <alignment horizontal="center" vertical="center"/>
    </xf>
    <xf numFmtId="0" fontId="2" fillId="54" borderId="1" xfId="0" applyFont="1" applyFill="1" applyBorder="1" applyAlignment="1" applyProtection="1">
      <alignment horizontal="center" vertical="center"/>
      <protection locked="0"/>
    </xf>
    <xf numFmtId="0" fontId="10" fillId="54" borderId="1" xfId="0" applyFont="1" applyFill="1" applyBorder="1" applyAlignment="1" applyProtection="1">
      <alignment horizontal="center" vertical="center"/>
      <protection locked="0"/>
    </xf>
    <xf numFmtId="0" fontId="12" fillId="54" borderId="1" xfId="0" applyFont="1" applyFill="1" applyBorder="1" applyAlignment="1">
      <alignment horizontal="center" vertical="center"/>
    </xf>
    <xf numFmtId="0" fontId="1" fillId="54" borderId="0" xfId="0" applyFont="1" applyFill="1">
      <alignment vertical="center"/>
    </xf>
    <xf numFmtId="49" fontId="10" fillId="55" borderId="1" xfId="0" applyNumberFormat="1" applyFont="1" applyFill="1" applyBorder="1" applyAlignment="1">
      <alignment horizontal="center" vertical="center"/>
    </xf>
    <xf numFmtId="0" fontId="2" fillId="55" borderId="1" xfId="0" applyFont="1" applyFill="1" applyBorder="1" applyAlignment="1" applyProtection="1">
      <alignment horizontal="center" vertical="center"/>
      <protection locked="0"/>
    </xf>
    <xf numFmtId="0" fontId="10" fillId="55" borderId="1" xfId="0" applyFont="1" applyFill="1" applyBorder="1" applyAlignment="1" applyProtection="1">
      <alignment horizontal="center" vertical="center"/>
      <protection locked="0"/>
    </xf>
    <xf numFmtId="0" fontId="12" fillId="55" borderId="1" xfId="0" applyFont="1" applyFill="1" applyBorder="1" applyAlignment="1">
      <alignment horizontal="center" vertical="center"/>
    </xf>
    <xf numFmtId="0" fontId="1" fillId="55" borderId="0" xfId="0" applyFont="1" applyFill="1">
      <alignment vertical="center"/>
    </xf>
    <xf numFmtId="49" fontId="10" fillId="56" borderId="1" xfId="0" applyNumberFormat="1" applyFont="1" applyFill="1" applyBorder="1" applyAlignment="1">
      <alignment horizontal="center" vertical="center"/>
    </xf>
    <xf numFmtId="0" fontId="2" fillId="56" borderId="1" xfId="0" applyFont="1" applyFill="1" applyBorder="1" applyAlignment="1" applyProtection="1">
      <alignment horizontal="center" vertical="center"/>
      <protection locked="0"/>
    </xf>
    <xf numFmtId="0" fontId="10" fillId="56" borderId="1" xfId="0" applyFont="1" applyFill="1" applyBorder="1" applyAlignment="1" applyProtection="1">
      <alignment horizontal="center" vertical="center"/>
      <protection locked="0"/>
    </xf>
    <xf numFmtId="0" fontId="12" fillId="56" borderId="1" xfId="0" applyFont="1" applyFill="1" applyBorder="1" applyAlignment="1">
      <alignment horizontal="center" vertical="center"/>
    </xf>
    <xf numFmtId="0" fontId="1" fillId="56" borderId="0" xfId="0" applyFont="1" applyFill="1">
      <alignment vertical="center"/>
    </xf>
    <xf numFmtId="49" fontId="2" fillId="52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</cellXfs>
  <cellStyles count="492">
    <cellStyle name=" 3]_x000d__x000a_Zoomed=1_x000d__x000a_Row=0_x000d__x000a_Column=0_x000d__x000a_Height=300_x000d__x000a_Width=300_x000d__x000a_FontName=細明體_x000d__x000a_FontStyle=0_x000d__x000a_FontSize=9_x000d__x000a_PrtFontName=Co" xfId="5"/>
    <cellStyle name=" 3]_x000d__x000a_Zoomed=1_x000d__x000a_Row=0_x000d__x000a_Column=0_x000d__x000a_Height=300_x000d__x000a_Width=300_x000d__x000a_FontName=細明體_x000d__x000a_FontStyle=0_x000d__x000a_FontSize=9_x000d__x000a_PrtFontName=Co 10" xfId="6"/>
    <cellStyle name=" 3]_x000d__x000a_Zoomed=1_x000d__x000a_Row=0_x000d__x000a_Column=0_x000d__x000a_Height=300_x000d__x000a_Width=300_x000d__x000a_FontName=細明體_x000d__x000a_FontStyle=0_x000d__x000a_FontSize=9_x000d__x000a_PrtFontName=Co 11" xfId="7"/>
    <cellStyle name=" 3]_x000d__x000a_Zoomed=1_x000d__x000a_Row=0_x000d__x000a_Column=0_x000d__x000a_Height=300_x000d__x000a_Width=300_x000d__x000a_FontName=細明體_x000d__x000a_FontStyle=0_x000d__x000a_FontSize=9_x000d__x000a_PrtFontName=Co 12" xfId="8"/>
    <cellStyle name=" 3]_x000d__x000a_Zoomed=1_x000d__x000a_Row=0_x000d__x000a_Column=0_x000d__x000a_Height=300_x000d__x000a_Width=300_x000d__x000a_FontName=細明體_x000d__x000a_FontStyle=0_x000d__x000a_FontSize=9_x000d__x000a_PrtFontName=Co 13" xfId="9"/>
    <cellStyle name=" 3]_x000d__x000a_Zoomed=1_x000d__x000a_Row=0_x000d__x000a_Column=0_x000d__x000a_Height=300_x000d__x000a_Width=300_x000d__x000a_FontName=細明體_x000d__x000a_FontStyle=0_x000d__x000a_FontSize=9_x000d__x000a_PrtFontName=Co 14" xfId="10"/>
    <cellStyle name=" 3]_x000d__x000a_Zoomed=1_x000d__x000a_Row=0_x000d__x000a_Column=0_x000d__x000a_Height=300_x000d__x000a_Width=300_x000d__x000a_FontName=細明體_x000d__x000a_FontStyle=0_x000d__x000a_FontSize=9_x000d__x000a_PrtFontName=Co 15" xfId="11"/>
    <cellStyle name=" 3]_x000d__x000a_Zoomed=1_x000d__x000a_Row=0_x000d__x000a_Column=0_x000d__x000a_Height=300_x000d__x000a_Width=300_x000d__x000a_FontName=細明體_x000d__x000a_FontStyle=0_x000d__x000a_FontSize=9_x000d__x000a_PrtFontName=Co 16" xfId="12"/>
    <cellStyle name=" 3]_x000d__x000a_Zoomed=1_x000d__x000a_Row=0_x000d__x000a_Column=0_x000d__x000a_Height=300_x000d__x000a_Width=300_x000d__x000a_FontName=細明體_x000d__x000a_FontStyle=0_x000d__x000a_FontSize=9_x000d__x000a_PrtFontName=Co 17" xfId="13"/>
    <cellStyle name=" 3]_x000d__x000a_Zoomed=1_x000d__x000a_Row=0_x000d__x000a_Column=0_x000d__x000a_Height=300_x000d__x000a_Width=300_x000d__x000a_FontName=細明體_x000d__x000a_FontStyle=0_x000d__x000a_FontSize=9_x000d__x000a_PrtFontName=Co 18" xfId="14"/>
    <cellStyle name=" 3]_x000d__x000a_Zoomed=1_x000d__x000a_Row=0_x000d__x000a_Column=0_x000d__x000a_Height=300_x000d__x000a_Width=300_x000d__x000a_FontName=細明體_x000d__x000a_FontStyle=0_x000d__x000a_FontSize=9_x000d__x000a_PrtFontName=Co 19" xfId="15"/>
    <cellStyle name=" 3]_x000d__x000a_Zoomed=1_x000d__x000a_Row=0_x000d__x000a_Column=0_x000d__x000a_Height=300_x000d__x000a_Width=300_x000d__x000a_FontName=細明體_x000d__x000a_FontStyle=0_x000d__x000a_FontSize=9_x000d__x000a_PrtFontName=Co 2" xfId="16"/>
    <cellStyle name=" 3]_x000d__x000a_Zoomed=1_x000d__x000a_Row=0_x000d__x000a_Column=0_x000d__x000a_Height=300_x000d__x000a_Width=300_x000d__x000a_FontName=細明體_x000d__x000a_FontStyle=0_x000d__x000a_FontSize=9_x000d__x000a_PrtFontName=Co 2 2" xfId="17"/>
    <cellStyle name=" 3]_x000d__x000a_Zoomed=1_x000d__x000a_Row=0_x000d__x000a_Column=0_x000d__x000a_Height=300_x000d__x000a_Width=300_x000d__x000a_FontName=細明體_x000d__x000a_FontStyle=0_x000d__x000a_FontSize=9_x000d__x000a_PrtFontName=Co 2 2 2" xfId="18"/>
    <cellStyle name=" 3]_x000d__x000a_Zoomed=1_x000d__x000a_Row=0_x000d__x000a_Column=0_x000d__x000a_Height=300_x000d__x000a_Width=300_x000d__x000a_FontName=細明體_x000d__x000a_FontStyle=0_x000d__x000a_FontSize=9_x000d__x000a_PrtFontName=Co 2 3" xfId="19"/>
    <cellStyle name=" 3]_x000d__x000a_Zoomed=1_x000d__x000a_Row=0_x000d__x000a_Column=0_x000d__x000a_Height=300_x000d__x000a_Width=300_x000d__x000a_FontName=細明體_x000d__x000a_FontStyle=0_x000d__x000a_FontSize=9_x000d__x000a_PrtFontName=Co 20" xfId="20"/>
    <cellStyle name=" 3]_x000d__x000a_Zoomed=1_x000d__x000a_Row=0_x000d__x000a_Column=0_x000d__x000a_Height=300_x000d__x000a_Width=300_x000d__x000a_FontName=細明體_x000d__x000a_FontStyle=0_x000d__x000a_FontSize=9_x000d__x000a_PrtFontName=Co 21" xfId="21"/>
    <cellStyle name=" 3]_x000d__x000a_Zoomed=1_x000d__x000a_Row=0_x000d__x000a_Column=0_x000d__x000a_Height=300_x000d__x000a_Width=300_x000d__x000a_FontName=細明體_x000d__x000a_FontStyle=0_x000d__x000a_FontSize=9_x000d__x000a_PrtFontName=Co 22" xfId="22"/>
    <cellStyle name=" 3]_x000d__x000a_Zoomed=1_x000d__x000a_Row=0_x000d__x000a_Column=0_x000d__x000a_Height=300_x000d__x000a_Width=300_x000d__x000a_FontName=細明體_x000d__x000a_FontStyle=0_x000d__x000a_FontSize=9_x000d__x000a_PrtFontName=Co 3" xfId="23"/>
    <cellStyle name=" 3]_x000d__x000a_Zoomed=1_x000d__x000a_Row=0_x000d__x000a_Column=0_x000d__x000a_Height=300_x000d__x000a_Width=300_x000d__x000a_FontName=細明體_x000d__x000a_FontStyle=0_x000d__x000a_FontSize=9_x000d__x000a_PrtFontName=Co 3 2" xfId="24"/>
    <cellStyle name=" 3]_x000d__x000a_Zoomed=1_x000d__x000a_Row=0_x000d__x000a_Column=0_x000d__x000a_Height=300_x000d__x000a_Width=300_x000d__x000a_FontName=細明體_x000d__x000a_FontStyle=0_x000d__x000a_FontSize=9_x000d__x000a_PrtFontName=Co 4" xfId="25"/>
    <cellStyle name=" 3]_x000d__x000a_Zoomed=1_x000d__x000a_Row=0_x000d__x000a_Column=0_x000d__x000a_Height=300_x000d__x000a_Width=300_x000d__x000a_FontName=細明體_x000d__x000a_FontStyle=0_x000d__x000a_FontSize=9_x000d__x000a_PrtFontName=Co 4 2" xfId="26"/>
    <cellStyle name=" 3]_x000d__x000a_Zoomed=1_x000d__x000a_Row=0_x000d__x000a_Column=0_x000d__x000a_Height=300_x000d__x000a_Width=300_x000d__x000a_FontName=細明體_x000d__x000a_FontStyle=0_x000d__x000a_FontSize=9_x000d__x000a_PrtFontName=Co 5" xfId="27"/>
    <cellStyle name=" 3]_x000d__x000a_Zoomed=1_x000d__x000a_Row=0_x000d__x000a_Column=0_x000d__x000a_Height=300_x000d__x000a_Width=300_x000d__x000a_FontName=細明體_x000d__x000a_FontStyle=0_x000d__x000a_FontSize=9_x000d__x000a_PrtFontName=Co 5 2" xfId="28"/>
    <cellStyle name=" 3]_x000d__x000a_Zoomed=1_x000d__x000a_Row=0_x000d__x000a_Column=0_x000d__x000a_Height=300_x000d__x000a_Width=300_x000d__x000a_FontName=細明體_x000d__x000a_FontStyle=0_x000d__x000a_FontSize=9_x000d__x000a_PrtFontName=Co 6" xfId="29"/>
    <cellStyle name=" 3]_x000d__x000a_Zoomed=1_x000d__x000a_Row=0_x000d__x000a_Column=0_x000d__x000a_Height=300_x000d__x000a_Width=300_x000d__x000a_FontName=細明體_x000d__x000a_FontStyle=0_x000d__x000a_FontSize=9_x000d__x000a_PrtFontName=Co 6 2" xfId="30"/>
    <cellStyle name=" 3]_x000d__x000a_Zoomed=1_x000d__x000a_Row=0_x000d__x000a_Column=0_x000d__x000a_Height=300_x000d__x000a_Width=300_x000d__x000a_FontName=細明體_x000d__x000a_FontStyle=0_x000d__x000a_FontSize=9_x000d__x000a_PrtFontName=Co 7" xfId="31"/>
    <cellStyle name=" 3]_x000d__x000a_Zoomed=1_x000d__x000a_Row=0_x000d__x000a_Column=0_x000d__x000a_Height=300_x000d__x000a_Width=300_x000d__x000a_FontName=細明體_x000d__x000a_FontStyle=0_x000d__x000a_FontSize=9_x000d__x000a_PrtFontName=Co 7 2" xfId="32"/>
    <cellStyle name=" 3]_x000d__x000a_Zoomed=1_x000d__x000a_Row=0_x000d__x000a_Column=0_x000d__x000a_Height=300_x000d__x000a_Width=300_x000d__x000a_FontName=細明體_x000d__x000a_FontStyle=0_x000d__x000a_FontSize=9_x000d__x000a_PrtFontName=Co 8" xfId="33"/>
    <cellStyle name=" 3]_x000d__x000a_Zoomed=1_x000d__x000a_Row=0_x000d__x000a_Column=0_x000d__x000a_Height=300_x000d__x000a_Width=300_x000d__x000a_FontName=細明體_x000d__x000a_FontStyle=0_x000d__x000a_FontSize=9_x000d__x000a_PrtFontName=Co 8 2" xfId="34"/>
    <cellStyle name=" 3]_x000d__x000a_Zoomed=1_x000d__x000a_Row=0_x000d__x000a_Column=0_x000d__x000a_Height=300_x000d__x000a_Width=300_x000d__x000a_FontName=細明體_x000d__x000a_FontStyle=0_x000d__x000a_FontSize=9_x000d__x000a_PrtFontName=Co 9" xfId="35"/>
    <cellStyle name=" 3]_x000d__x000a_Zoomed=1_x000d__x000a_Row=0_x000d__x000a_Column=0_x000d__x000a_Height=300_x000d__x000a_Width=300_x000d__x000a_FontName=細明體_x000d__x000a_FontStyle=0_x000d__x000a_FontSize=9_x000d__x000a_PrtFontName=Co 9 2" xfId="36"/>
    <cellStyle name=" 3]_x000d__x000a_Zoomed=1_x000d__x000a_Row=0_x000d__x000a_Column=0_x000d__x000a_Height=300_x000d__x000a_Width=300_x000d__x000a_FontName=細明體_x000d__x000a_FontStyle=0_x000d__x000a_FontSize=9_x000d__x000a_PrtFontName=Co_评委" xfId="37"/>
    <cellStyle name="_ET_STYLE_NoName_00_" xfId="38"/>
    <cellStyle name="_ET_STYLE_NoName_00__2(选定中学)2014宁德市中高评委推荐人选汇总表2" xfId="39"/>
    <cellStyle name="20% - 强调文字颜色 1 2" xfId="40"/>
    <cellStyle name="20% - 强调文字颜色 1 2 2" xfId="41"/>
    <cellStyle name="20% - 强调文字颜色 1 2 2 2" xfId="42"/>
    <cellStyle name="20% - 强调文字颜色 1 2 3" xfId="43"/>
    <cellStyle name="20% - 强调文字颜色 1 3" xfId="44"/>
    <cellStyle name="20% - 强调文字颜色 2 2" xfId="45"/>
    <cellStyle name="20% - 强调文字颜色 2 2 2" xfId="46"/>
    <cellStyle name="20% - 强调文字颜色 2 2 2 2" xfId="47"/>
    <cellStyle name="20% - 强调文字颜色 2 2 3" xfId="48"/>
    <cellStyle name="20% - 强调文字颜色 2 3" xfId="49"/>
    <cellStyle name="20% - 强调文字颜色 3 2" xfId="50"/>
    <cellStyle name="20% - 强调文字颜色 3 2 2" xfId="51"/>
    <cellStyle name="20% - 强调文字颜色 3 2 2 2" xfId="52"/>
    <cellStyle name="20% - 强调文字颜色 3 2 3" xfId="53"/>
    <cellStyle name="20% - 强调文字颜色 3 3" xfId="54"/>
    <cellStyle name="20% - 强调文字颜色 4 2" xfId="55"/>
    <cellStyle name="20% - 强调文字颜色 4 2 2" xfId="56"/>
    <cellStyle name="20% - 强调文字颜色 4 2 2 2" xfId="57"/>
    <cellStyle name="20% - 强调文字颜色 4 2 3" xfId="58"/>
    <cellStyle name="20% - 强调文字颜色 4 3" xfId="59"/>
    <cellStyle name="20% - 强调文字颜色 5 2" xfId="60"/>
    <cellStyle name="20% - 强调文字颜色 5 2 2" xfId="61"/>
    <cellStyle name="20% - 强调文字颜色 5 2 2 2" xfId="62"/>
    <cellStyle name="20% - 强调文字颜色 5 2 3" xfId="63"/>
    <cellStyle name="20% - 强调文字颜色 5 3" xfId="64"/>
    <cellStyle name="20% - 强调文字颜色 6 2" xfId="65"/>
    <cellStyle name="20% - 强调文字颜色 6 2 2" xfId="66"/>
    <cellStyle name="20% - 强调文字颜色 6 2 2 2" xfId="67"/>
    <cellStyle name="20% - 强调文字颜色 6 2 3" xfId="68"/>
    <cellStyle name="20% - 强调文字颜色 6 3" xfId="69"/>
    <cellStyle name="40% - 强调文字颜色 1 2" xfId="70"/>
    <cellStyle name="40% - 强调文字颜色 1 2 2" xfId="71"/>
    <cellStyle name="40% - 强调文字颜色 1 2 2 2" xfId="72"/>
    <cellStyle name="40% - 强调文字颜色 1 2 3" xfId="73"/>
    <cellStyle name="40% - 强调文字颜色 1 3" xfId="74"/>
    <cellStyle name="40% - 强调文字颜色 2 2" xfId="75"/>
    <cellStyle name="40% - 强调文字颜色 2 2 2" xfId="76"/>
    <cellStyle name="40% - 强调文字颜色 2 2 2 2" xfId="77"/>
    <cellStyle name="40% - 强调文字颜色 2 2 3" xfId="78"/>
    <cellStyle name="40% - 强调文字颜色 2 3" xfId="79"/>
    <cellStyle name="40% - 强调文字颜色 3 2" xfId="80"/>
    <cellStyle name="40% - 强调文字颜色 3 2 2" xfId="81"/>
    <cellStyle name="40% - 强调文字颜色 3 2 2 2" xfId="82"/>
    <cellStyle name="40% - 强调文字颜色 3 2 3" xfId="83"/>
    <cellStyle name="40% - 强调文字颜色 3 3" xfId="84"/>
    <cellStyle name="40% - 强调文字颜色 4 2" xfId="85"/>
    <cellStyle name="40% - 强调文字颜色 4 2 2" xfId="86"/>
    <cellStyle name="40% - 强调文字颜色 4 2 2 2" xfId="87"/>
    <cellStyle name="40% - 强调文字颜色 4 2 3" xfId="88"/>
    <cellStyle name="40% - 强调文字颜色 4 3" xfId="89"/>
    <cellStyle name="40% - 强调文字颜色 5 2" xfId="90"/>
    <cellStyle name="40% - 强调文字颜色 5 2 2" xfId="91"/>
    <cellStyle name="40% - 强调文字颜色 5 2 2 2" xfId="92"/>
    <cellStyle name="40% - 强调文字颜色 5 2 3" xfId="93"/>
    <cellStyle name="40% - 强调文字颜色 5 3" xfId="94"/>
    <cellStyle name="40% - 强调文字颜色 6 2" xfId="95"/>
    <cellStyle name="40% - 强调文字颜色 6 2 2" xfId="96"/>
    <cellStyle name="40% - 强调文字颜色 6 2 2 2" xfId="97"/>
    <cellStyle name="40% - 强调文字颜色 6 2 3" xfId="98"/>
    <cellStyle name="40% - 强调文字颜色 6 3" xfId="99"/>
    <cellStyle name="60% - 强调文字颜色 1 2" xfId="100"/>
    <cellStyle name="60% - 强调文字颜色 1 2 2" xfId="101"/>
    <cellStyle name="60% - 强调文字颜色 1 2 2 2" xfId="102"/>
    <cellStyle name="60% - 强调文字颜色 1 2 3" xfId="103"/>
    <cellStyle name="60% - 强调文字颜色 1 3" xfId="104"/>
    <cellStyle name="60% - 强调文字颜色 2 2" xfId="105"/>
    <cellStyle name="60% - 强调文字颜色 2 2 2" xfId="106"/>
    <cellStyle name="60% - 强调文字颜色 2 2 2 2" xfId="107"/>
    <cellStyle name="60% - 强调文字颜色 2 2 3" xfId="108"/>
    <cellStyle name="60% - 强调文字颜色 2 3" xfId="109"/>
    <cellStyle name="60% - 强调文字颜色 3 2" xfId="110"/>
    <cellStyle name="60% - 强调文字颜色 3 2 2" xfId="111"/>
    <cellStyle name="60% - 强调文字颜色 3 2 2 2" xfId="112"/>
    <cellStyle name="60% - 强调文字颜色 3 2 3" xfId="113"/>
    <cellStyle name="60% - 强调文字颜色 3 3" xfId="114"/>
    <cellStyle name="60% - 强调文字颜色 4 2" xfId="115"/>
    <cellStyle name="60% - 强调文字颜色 4 2 2" xfId="116"/>
    <cellStyle name="60% - 强调文字颜色 4 2 2 2" xfId="117"/>
    <cellStyle name="60% - 强调文字颜色 4 2 3" xfId="118"/>
    <cellStyle name="60% - 强调文字颜色 4 3" xfId="119"/>
    <cellStyle name="60% - 强调文字颜色 5 2" xfId="120"/>
    <cellStyle name="60% - 强调文字颜色 5 2 2" xfId="121"/>
    <cellStyle name="60% - 强调文字颜色 5 2 2 2" xfId="122"/>
    <cellStyle name="60% - 强调文字颜色 5 2 3" xfId="123"/>
    <cellStyle name="60% - 强调文字颜色 5 3" xfId="124"/>
    <cellStyle name="60% - 强调文字颜色 6 2" xfId="125"/>
    <cellStyle name="60% - 强调文字颜色 6 2 2" xfId="126"/>
    <cellStyle name="60% - 强调文字颜色 6 2 2 2" xfId="127"/>
    <cellStyle name="60% - 强调文字颜色 6 2 3" xfId="128"/>
    <cellStyle name="60% - 强调文字颜色 6 3" xfId="129"/>
    <cellStyle name="Hyperlink" xfId="130"/>
    <cellStyle name="标题 1 2" xfId="131"/>
    <cellStyle name="标题 1 2 2" xfId="132"/>
    <cellStyle name="标题 1 2 2 2" xfId="133"/>
    <cellStyle name="标题 1 2 3" xfId="134"/>
    <cellStyle name="标题 1 3" xfId="135"/>
    <cellStyle name="标题 2 2" xfId="136"/>
    <cellStyle name="标题 2 2 2" xfId="137"/>
    <cellStyle name="标题 2 2 2 2" xfId="138"/>
    <cellStyle name="标题 2 2 3" xfId="139"/>
    <cellStyle name="标题 2 3" xfId="140"/>
    <cellStyle name="标题 3 2" xfId="141"/>
    <cellStyle name="标题 3 2 2" xfId="142"/>
    <cellStyle name="标题 3 2 2 2" xfId="143"/>
    <cellStyle name="标题 3 2 3" xfId="144"/>
    <cellStyle name="标题 3 3" xfId="145"/>
    <cellStyle name="标题 4 2" xfId="146"/>
    <cellStyle name="标题 4 2 2" xfId="147"/>
    <cellStyle name="标题 4 2 2 2" xfId="148"/>
    <cellStyle name="标题 4 2 3" xfId="149"/>
    <cellStyle name="标题 4 3" xfId="150"/>
    <cellStyle name="标题 5" xfId="151"/>
    <cellStyle name="标题 5 2" xfId="152"/>
    <cellStyle name="标题 5 2 2" xfId="153"/>
    <cellStyle name="标题 5 3" xfId="154"/>
    <cellStyle name="标题 6" xfId="155"/>
    <cellStyle name="差 2" xfId="156"/>
    <cellStyle name="差 2 2" xfId="157"/>
    <cellStyle name="差 2 2 2" xfId="158"/>
    <cellStyle name="差 2 3" xfId="159"/>
    <cellStyle name="差 3" xfId="160"/>
    <cellStyle name="差_2016成绩登记表" xfId="161"/>
    <cellStyle name="差_2016面试时间登记表" xfId="162"/>
    <cellStyle name="常规" xfId="0" builtinId="0"/>
    <cellStyle name="常规 10" xfId="163"/>
    <cellStyle name="常规 11" xfId="164"/>
    <cellStyle name="常规 12" xfId="165"/>
    <cellStyle name="常规 15" xfId="166"/>
    <cellStyle name="常规 17" xfId="167"/>
    <cellStyle name="常规 2" xfId="2"/>
    <cellStyle name="常规 2 2" xfId="168"/>
    <cellStyle name="常规 2 2 2" xfId="169"/>
    <cellStyle name="常规 2 3" xfId="170"/>
    <cellStyle name="常规 2 4" xfId="171"/>
    <cellStyle name="常规 2 5" xfId="172"/>
    <cellStyle name="常规 2 6" xfId="173"/>
    <cellStyle name="常规 2 7" xfId="174"/>
    <cellStyle name="常规 2 8" xfId="175"/>
    <cellStyle name="常规 2 9" xfId="176"/>
    <cellStyle name="常规 2_201710蕉城区参评高级一级教师职称申报人员汇总表" xfId="177"/>
    <cellStyle name="常规 23" xfId="178"/>
    <cellStyle name="常规 27" xfId="179"/>
    <cellStyle name="常规 3 10" xfId="180"/>
    <cellStyle name="常规 3 10 2" xfId="181"/>
    <cellStyle name="常规 3 100" xfId="182"/>
    <cellStyle name="常规 3 100 2" xfId="183"/>
    <cellStyle name="常规 3 101" xfId="184"/>
    <cellStyle name="常规 3 101 2" xfId="185"/>
    <cellStyle name="常规 3 102" xfId="186"/>
    <cellStyle name="常规 3 102 2" xfId="187"/>
    <cellStyle name="常规 3 103" xfId="188"/>
    <cellStyle name="常规 3 103 2" xfId="189"/>
    <cellStyle name="常规 3 104" xfId="190"/>
    <cellStyle name="常规 3 104 2" xfId="191"/>
    <cellStyle name="常规 3 105" xfId="192"/>
    <cellStyle name="常规 3 11" xfId="193"/>
    <cellStyle name="常规 3 11 2" xfId="194"/>
    <cellStyle name="常规 3 12" xfId="195"/>
    <cellStyle name="常规 3 12 2" xfId="196"/>
    <cellStyle name="常规 3 13" xfId="197"/>
    <cellStyle name="常规 3 13 2" xfId="198"/>
    <cellStyle name="常规 3 14" xfId="199"/>
    <cellStyle name="常规 3 14 2" xfId="200"/>
    <cellStyle name="常规 3 15" xfId="201"/>
    <cellStyle name="常规 3 15 2" xfId="202"/>
    <cellStyle name="常规 3 16" xfId="203"/>
    <cellStyle name="常规 3 16 2" xfId="204"/>
    <cellStyle name="常规 3 17" xfId="205"/>
    <cellStyle name="常规 3 17 2" xfId="206"/>
    <cellStyle name="常规 3 18" xfId="207"/>
    <cellStyle name="常规 3 18 2" xfId="208"/>
    <cellStyle name="常规 3 19" xfId="209"/>
    <cellStyle name="常规 3 19 2" xfId="210"/>
    <cellStyle name="常规 3 2" xfId="211"/>
    <cellStyle name="常规 3 2 2" xfId="212"/>
    <cellStyle name="常规 3 20" xfId="213"/>
    <cellStyle name="常规 3 20 2" xfId="214"/>
    <cellStyle name="常规 3 21" xfId="215"/>
    <cellStyle name="常规 3 21 2" xfId="216"/>
    <cellStyle name="常规 3 22" xfId="217"/>
    <cellStyle name="常规 3 22 2" xfId="218"/>
    <cellStyle name="常规 3 23" xfId="219"/>
    <cellStyle name="常规 3 23 2" xfId="220"/>
    <cellStyle name="常规 3 24" xfId="221"/>
    <cellStyle name="常规 3 24 2" xfId="222"/>
    <cellStyle name="常规 3 25" xfId="223"/>
    <cellStyle name="常规 3 25 2" xfId="224"/>
    <cellStyle name="常规 3 26" xfId="225"/>
    <cellStyle name="常规 3 26 2" xfId="226"/>
    <cellStyle name="常规 3 27" xfId="227"/>
    <cellStyle name="常规 3 27 2" xfId="228"/>
    <cellStyle name="常规 3 28" xfId="229"/>
    <cellStyle name="常规 3 28 2" xfId="230"/>
    <cellStyle name="常规 3 29" xfId="231"/>
    <cellStyle name="常规 3 29 2" xfId="232"/>
    <cellStyle name="常规 3 3" xfId="233"/>
    <cellStyle name="常规 3 3 2" xfId="234"/>
    <cellStyle name="常规 3 30" xfId="235"/>
    <cellStyle name="常规 3 30 2" xfId="236"/>
    <cellStyle name="常规 3 31" xfId="237"/>
    <cellStyle name="常规 3 31 2" xfId="238"/>
    <cellStyle name="常规 3 32" xfId="239"/>
    <cellStyle name="常规 3 32 2" xfId="240"/>
    <cellStyle name="常规 3 33" xfId="241"/>
    <cellStyle name="常规 3 33 2" xfId="242"/>
    <cellStyle name="常规 3 34" xfId="243"/>
    <cellStyle name="常规 3 34 2" xfId="244"/>
    <cellStyle name="常规 3 35" xfId="245"/>
    <cellStyle name="常规 3 35 2" xfId="246"/>
    <cellStyle name="常规 3 36" xfId="247"/>
    <cellStyle name="常规 3 36 2" xfId="248"/>
    <cellStyle name="常规 3 37" xfId="249"/>
    <cellStyle name="常规 3 37 2" xfId="250"/>
    <cellStyle name="常规 3 38" xfId="251"/>
    <cellStyle name="常规 3 38 2" xfId="252"/>
    <cellStyle name="常规 3 39" xfId="253"/>
    <cellStyle name="常规 3 39 2" xfId="254"/>
    <cellStyle name="常规 3 4" xfId="255"/>
    <cellStyle name="常规 3 4 2" xfId="256"/>
    <cellStyle name="常规 3 40" xfId="257"/>
    <cellStyle name="常规 3 40 2" xfId="258"/>
    <cellStyle name="常规 3 41" xfId="259"/>
    <cellStyle name="常规 3 41 2" xfId="260"/>
    <cellStyle name="常规 3 42" xfId="261"/>
    <cellStyle name="常规 3 42 2" xfId="262"/>
    <cellStyle name="常规 3 43" xfId="263"/>
    <cellStyle name="常规 3 43 2" xfId="264"/>
    <cellStyle name="常规 3 44" xfId="265"/>
    <cellStyle name="常规 3 44 2" xfId="266"/>
    <cellStyle name="常规 3 45" xfId="267"/>
    <cellStyle name="常规 3 45 2" xfId="268"/>
    <cellStyle name="常规 3 46" xfId="269"/>
    <cellStyle name="常规 3 46 2" xfId="270"/>
    <cellStyle name="常规 3 47" xfId="271"/>
    <cellStyle name="常规 3 47 2" xfId="272"/>
    <cellStyle name="常规 3 48" xfId="273"/>
    <cellStyle name="常规 3 48 2" xfId="274"/>
    <cellStyle name="常规 3 49" xfId="275"/>
    <cellStyle name="常规 3 49 2" xfId="276"/>
    <cellStyle name="常规 3 5" xfId="277"/>
    <cellStyle name="常规 3 5 2" xfId="278"/>
    <cellStyle name="常规 3 50" xfId="279"/>
    <cellStyle name="常规 3 50 2" xfId="280"/>
    <cellStyle name="常规 3 51" xfId="281"/>
    <cellStyle name="常规 3 51 2" xfId="282"/>
    <cellStyle name="常规 3 52" xfId="283"/>
    <cellStyle name="常规 3 52 2" xfId="284"/>
    <cellStyle name="常规 3 53" xfId="285"/>
    <cellStyle name="常规 3 53 2" xfId="286"/>
    <cellStyle name="常规 3 54" xfId="287"/>
    <cellStyle name="常规 3 54 2" xfId="288"/>
    <cellStyle name="常规 3 55" xfId="289"/>
    <cellStyle name="常规 3 55 2" xfId="290"/>
    <cellStyle name="常规 3 56" xfId="291"/>
    <cellStyle name="常规 3 56 2" xfId="292"/>
    <cellStyle name="常规 3 57" xfId="293"/>
    <cellStyle name="常规 3 57 2" xfId="294"/>
    <cellStyle name="常规 3 58" xfId="295"/>
    <cellStyle name="常规 3 58 2" xfId="296"/>
    <cellStyle name="常规 3 59" xfId="297"/>
    <cellStyle name="常规 3 59 2" xfId="298"/>
    <cellStyle name="常规 3 6" xfId="299"/>
    <cellStyle name="常规 3 6 2" xfId="300"/>
    <cellStyle name="常规 3 60" xfId="301"/>
    <cellStyle name="常规 3 60 2" xfId="302"/>
    <cellStyle name="常规 3 61" xfId="303"/>
    <cellStyle name="常规 3 61 2" xfId="304"/>
    <cellStyle name="常规 3 62" xfId="305"/>
    <cellStyle name="常规 3 62 2" xfId="306"/>
    <cellStyle name="常规 3 63" xfId="307"/>
    <cellStyle name="常规 3 63 2" xfId="308"/>
    <cellStyle name="常规 3 64" xfId="309"/>
    <cellStyle name="常规 3 64 2" xfId="310"/>
    <cellStyle name="常规 3 65" xfId="311"/>
    <cellStyle name="常规 3 65 2" xfId="312"/>
    <cellStyle name="常规 3 66" xfId="313"/>
    <cellStyle name="常规 3 66 2" xfId="314"/>
    <cellStyle name="常规 3 67" xfId="315"/>
    <cellStyle name="常规 3 67 2" xfId="316"/>
    <cellStyle name="常规 3 68" xfId="317"/>
    <cellStyle name="常规 3 68 2" xfId="318"/>
    <cellStyle name="常规 3 69" xfId="319"/>
    <cellStyle name="常规 3 69 2" xfId="320"/>
    <cellStyle name="常规 3 7" xfId="321"/>
    <cellStyle name="常规 3 7 2" xfId="322"/>
    <cellStyle name="常规 3 70" xfId="323"/>
    <cellStyle name="常规 3 70 2" xfId="324"/>
    <cellStyle name="常规 3 71" xfId="325"/>
    <cellStyle name="常规 3 71 2" xfId="326"/>
    <cellStyle name="常规 3 72" xfId="327"/>
    <cellStyle name="常规 3 72 2" xfId="328"/>
    <cellStyle name="常规 3 73" xfId="329"/>
    <cellStyle name="常规 3 73 2" xfId="330"/>
    <cellStyle name="常规 3 74" xfId="331"/>
    <cellStyle name="常规 3 74 2" xfId="332"/>
    <cellStyle name="常规 3 75" xfId="333"/>
    <cellStyle name="常规 3 75 2" xfId="334"/>
    <cellStyle name="常规 3 76" xfId="335"/>
    <cellStyle name="常规 3 76 2" xfId="336"/>
    <cellStyle name="常规 3 77" xfId="337"/>
    <cellStyle name="常规 3 77 2" xfId="338"/>
    <cellStyle name="常规 3 78" xfId="339"/>
    <cellStyle name="常规 3 78 2" xfId="340"/>
    <cellStyle name="常规 3 79" xfId="341"/>
    <cellStyle name="常规 3 79 2" xfId="342"/>
    <cellStyle name="常规 3 8" xfId="343"/>
    <cellStyle name="常规 3 8 2" xfId="344"/>
    <cellStyle name="常规 3 80" xfId="345"/>
    <cellStyle name="常规 3 80 2" xfId="346"/>
    <cellStyle name="常规 3 81" xfId="347"/>
    <cellStyle name="常规 3 81 2" xfId="348"/>
    <cellStyle name="常规 3 82" xfId="349"/>
    <cellStyle name="常规 3 82 2" xfId="350"/>
    <cellStyle name="常规 3 83" xfId="351"/>
    <cellStyle name="常规 3 83 2" xfId="352"/>
    <cellStyle name="常规 3 84" xfId="353"/>
    <cellStyle name="常规 3 84 2" xfId="354"/>
    <cellStyle name="常规 3 85" xfId="355"/>
    <cellStyle name="常规 3 85 2" xfId="356"/>
    <cellStyle name="常规 3 86" xfId="357"/>
    <cellStyle name="常规 3 86 2" xfId="358"/>
    <cellStyle name="常规 3 87" xfId="359"/>
    <cellStyle name="常规 3 87 2" xfId="360"/>
    <cellStyle name="常规 3 88" xfId="361"/>
    <cellStyle name="常规 3 88 2" xfId="362"/>
    <cellStyle name="常规 3 89" xfId="363"/>
    <cellStyle name="常规 3 89 2" xfId="364"/>
    <cellStyle name="常规 3 9" xfId="365"/>
    <cellStyle name="常规 3 9 2" xfId="366"/>
    <cellStyle name="常规 3 90" xfId="367"/>
    <cellStyle name="常规 3 90 2" xfId="368"/>
    <cellStyle name="常规 3 91" xfId="369"/>
    <cellStyle name="常规 3 91 2" xfId="370"/>
    <cellStyle name="常规 3 92" xfId="371"/>
    <cellStyle name="常规 3 92 2" xfId="372"/>
    <cellStyle name="常规 3 93" xfId="373"/>
    <cellStyle name="常规 3 93 2" xfId="374"/>
    <cellStyle name="常规 3 94" xfId="375"/>
    <cellStyle name="常规 3 94 2" xfId="376"/>
    <cellStyle name="常规 3 95" xfId="377"/>
    <cellStyle name="常规 3 95 2" xfId="378"/>
    <cellStyle name="常规 3 96" xfId="379"/>
    <cellStyle name="常规 3 96 2" xfId="380"/>
    <cellStyle name="常规 3 97" xfId="381"/>
    <cellStyle name="常规 3 97 2" xfId="382"/>
    <cellStyle name="常规 3 98" xfId="383"/>
    <cellStyle name="常规 3 98 2" xfId="384"/>
    <cellStyle name="常规 3 99" xfId="385"/>
    <cellStyle name="常规 3 99 2" xfId="386"/>
    <cellStyle name="常规 39" xfId="387"/>
    <cellStyle name="常规 4" xfId="1"/>
    <cellStyle name="常规 4 2" xfId="388"/>
    <cellStyle name="常规 4 3" xfId="491"/>
    <cellStyle name="常规 40" xfId="389"/>
    <cellStyle name="常规 41" xfId="390"/>
    <cellStyle name="常规 44" xfId="391"/>
    <cellStyle name="常规 45" xfId="392"/>
    <cellStyle name="常规 46" xfId="393"/>
    <cellStyle name="常规 48" xfId="394"/>
    <cellStyle name="常规 5" xfId="3"/>
    <cellStyle name="常规 50" xfId="395"/>
    <cellStyle name="常规 51" xfId="396"/>
    <cellStyle name="常规 52" xfId="397"/>
    <cellStyle name="常规 6" xfId="398"/>
    <cellStyle name="常规 7" xfId="399"/>
    <cellStyle name="常规 8" xfId="400"/>
    <cellStyle name="常规 9" xfId="401"/>
    <cellStyle name="常规 91" xfId="402"/>
    <cellStyle name="常规 92" xfId="403"/>
    <cellStyle name="常规 93" xfId="404"/>
    <cellStyle name="常规_2016成绩登记表" xfId="4"/>
    <cellStyle name="超链接 2" xfId="405"/>
    <cellStyle name="好 2" xfId="406"/>
    <cellStyle name="好 2 2" xfId="407"/>
    <cellStyle name="好 2 2 2" xfId="408"/>
    <cellStyle name="好 2 3" xfId="409"/>
    <cellStyle name="好 3" xfId="410"/>
    <cellStyle name="汇总 2" xfId="411"/>
    <cellStyle name="汇总 2 2" xfId="412"/>
    <cellStyle name="汇总 2 2 2" xfId="413"/>
    <cellStyle name="汇总 2 3" xfId="414"/>
    <cellStyle name="汇总 3" xfId="415"/>
    <cellStyle name="计算 2" xfId="416"/>
    <cellStyle name="计算 2 2" xfId="417"/>
    <cellStyle name="计算 2 2 2" xfId="418"/>
    <cellStyle name="计算 2 3" xfId="419"/>
    <cellStyle name="计算 3" xfId="420"/>
    <cellStyle name="检查单元格 2" xfId="421"/>
    <cellStyle name="检查单元格 2 2" xfId="422"/>
    <cellStyle name="检查单元格 2 2 2" xfId="423"/>
    <cellStyle name="检查单元格 2 3" xfId="424"/>
    <cellStyle name="检查单元格 3" xfId="425"/>
    <cellStyle name="解释性文本 2" xfId="426"/>
    <cellStyle name="解释性文本 2 2" xfId="427"/>
    <cellStyle name="解释性文本 2 2 2" xfId="428"/>
    <cellStyle name="解释性文本 2 3" xfId="429"/>
    <cellStyle name="解释性文本 3" xfId="430"/>
    <cellStyle name="警告文本 2" xfId="431"/>
    <cellStyle name="警告文本 2 2" xfId="432"/>
    <cellStyle name="警告文本 2 2 2" xfId="433"/>
    <cellStyle name="警告文本 2 3" xfId="434"/>
    <cellStyle name="警告文本 3" xfId="435"/>
    <cellStyle name="链接单元格 2" xfId="436"/>
    <cellStyle name="链接单元格 2 2" xfId="437"/>
    <cellStyle name="链接单元格 2 2 2" xfId="438"/>
    <cellStyle name="链接单元格 2 3" xfId="439"/>
    <cellStyle name="链接单元格 3" xfId="440"/>
    <cellStyle name="强调文字颜色 1 2" xfId="441"/>
    <cellStyle name="强调文字颜色 1 2 2" xfId="442"/>
    <cellStyle name="强调文字颜色 1 2 2 2" xfId="443"/>
    <cellStyle name="强调文字颜色 1 2 3" xfId="444"/>
    <cellStyle name="强调文字颜色 1 3" xfId="445"/>
    <cellStyle name="强调文字颜色 2 2" xfId="446"/>
    <cellStyle name="强调文字颜色 2 2 2" xfId="447"/>
    <cellStyle name="强调文字颜色 2 2 2 2" xfId="448"/>
    <cellStyle name="强调文字颜色 2 2 3" xfId="449"/>
    <cellStyle name="强调文字颜色 2 3" xfId="450"/>
    <cellStyle name="强调文字颜色 3 2" xfId="451"/>
    <cellStyle name="强调文字颜色 3 2 2" xfId="452"/>
    <cellStyle name="强调文字颜色 3 2 2 2" xfId="453"/>
    <cellStyle name="强调文字颜色 3 2 3" xfId="454"/>
    <cellStyle name="强调文字颜色 3 3" xfId="455"/>
    <cellStyle name="强调文字颜色 4 2" xfId="456"/>
    <cellStyle name="强调文字颜色 4 2 2" xfId="457"/>
    <cellStyle name="强调文字颜色 4 2 2 2" xfId="458"/>
    <cellStyle name="强调文字颜色 4 2 3" xfId="459"/>
    <cellStyle name="强调文字颜色 4 3" xfId="460"/>
    <cellStyle name="强调文字颜色 5 2" xfId="461"/>
    <cellStyle name="强调文字颜色 5 2 2" xfId="462"/>
    <cellStyle name="强调文字颜色 5 2 2 2" xfId="463"/>
    <cellStyle name="强调文字颜色 5 2 3" xfId="464"/>
    <cellStyle name="强调文字颜色 5 3" xfId="465"/>
    <cellStyle name="强调文字颜色 6 2" xfId="466"/>
    <cellStyle name="强调文字颜色 6 2 2" xfId="467"/>
    <cellStyle name="强调文字颜色 6 2 2 2" xfId="468"/>
    <cellStyle name="强调文字颜色 6 2 3" xfId="469"/>
    <cellStyle name="强调文字颜色 6 3" xfId="470"/>
    <cellStyle name="适中 2" xfId="471"/>
    <cellStyle name="适中 2 2" xfId="472"/>
    <cellStyle name="适中 2 2 2" xfId="473"/>
    <cellStyle name="适中 2 3" xfId="474"/>
    <cellStyle name="适中 3" xfId="475"/>
    <cellStyle name="输出 2" xfId="476"/>
    <cellStyle name="输出 2 2" xfId="477"/>
    <cellStyle name="输出 2 2 2" xfId="478"/>
    <cellStyle name="输出 2 3" xfId="479"/>
    <cellStyle name="输出 3" xfId="480"/>
    <cellStyle name="输入 2" xfId="481"/>
    <cellStyle name="输入 2 2" xfId="482"/>
    <cellStyle name="输入 2 2 2" xfId="483"/>
    <cellStyle name="输入 2 3" xfId="484"/>
    <cellStyle name="输入 3" xfId="485"/>
    <cellStyle name="注释 2" xfId="486"/>
    <cellStyle name="注释 2 2" xfId="487"/>
    <cellStyle name="注释 2 2 2" xfId="488"/>
    <cellStyle name="注释 2 3" xfId="489"/>
    <cellStyle name="注释 3" xfId="49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537884</xdr:colOff>
      <xdr:row>148</xdr:row>
      <xdr:rowOff>44824</xdr:rowOff>
    </xdr:from>
    <xdr:to>
      <xdr:col>20</xdr:col>
      <xdr:colOff>575984</xdr:colOff>
      <xdr:row>169</xdr:row>
      <xdr:rowOff>18491</xdr:rowOff>
    </xdr:to>
    <xdr:pic>
      <xdr:nvPicPr>
        <xdr:cNvPr id="9218" name="Picture 2">
          <a:extLst>
            <a:ext uri="{FF2B5EF4-FFF2-40B4-BE49-F238E27FC236}">
              <a16:creationId xmlns:a16="http://schemas.microsoft.com/office/drawing/2014/main" id="{00000000-0008-0000-0200-0000022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348384" y="44924383"/>
          <a:ext cx="4139453" cy="6327402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457200</xdr:colOff>
      <xdr:row>1</xdr:row>
      <xdr:rowOff>38100</xdr:rowOff>
    </xdr:from>
    <xdr:to>
      <xdr:col>8</xdr:col>
      <xdr:colOff>800100</xdr:colOff>
      <xdr:row>2</xdr:row>
      <xdr:rowOff>19050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76350" y="809625"/>
          <a:ext cx="6791325" cy="7524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197"/>
  <sheetViews>
    <sheetView topLeftCell="B1" zoomScale="85" zoomScaleNormal="85" workbookViewId="0">
      <pane ySplit="1" topLeftCell="A2" activePane="bottomLeft" state="frozen"/>
      <selection activeCell="I2" sqref="I2:I197"/>
      <selection pane="bottomLeft" activeCell="I2" sqref="I2:I197"/>
    </sheetView>
  </sheetViews>
  <sheetFormatPr defaultRowHeight="14.25" x14ac:dyDescent="0.15"/>
  <cols>
    <col min="1" max="1" width="5.125" style="11" hidden="1" customWidth="1"/>
    <col min="2" max="2" width="16.75" style="11" bestFit="1" customWidth="1"/>
    <col min="3" max="3" width="13.875" style="11" bestFit="1" customWidth="1"/>
    <col min="4" max="4" width="9" style="14"/>
    <col min="5" max="9" width="7.5" style="14" bestFit="1" customWidth="1"/>
    <col min="10" max="11" width="7.5" style="14" hidden="1" customWidth="1"/>
    <col min="12" max="13" width="9" style="14"/>
    <col min="14" max="14" width="7.5" style="14" bestFit="1" customWidth="1"/>
    <col min="15" max="256" width="9" style="14"/>
    <col min="257" max="257" width="5.125" style="14" customWidth="1"/>
    <col min="258" max="258" width="16.75" style="14" bestFit="1" customWidth="1"/>
    <col min="259" max="259" width="13.875" style="14" bestFit="1" customWidth="1"/>
    <col min="260" max="260" width="9" style="14"/>
    <col min="261" max="267" width="7.5" style="14" bestFit="1" customWidth="1"/>
    <col min="268" max="269" width="9" style="14"/>
    <col min="270" max="270" width="7.5" style="14" bestFit="1" customWidth="1"/>
    <col min="271" max="512" width="9" style="14"/>
    <col min="513" max="513" width="5.125" style="14" customWidth="1"/>
    <col min="514" max="514" width="16.75" style="14" bestFit="1" customWidth="1"/>
    <col min="515" max="515" width="13.875" style="14" bestFit="1" customWidth="1"/>
    <col min="516" max="516" width="9" style="14"/>
    <col min="517" max="523" width="7.5" style="14" bestFit="1" customWidth="1"/>
    <col min="524" max="525" width="9" style="14"/>
    <col min="526" max="526" width="7.5" style="14" bestFit="1" customWidth="1"/>
    <col min="527" max="768" width="9" style="14"/>
    <col min="769" max="769" width="5.125" style="14" customWidth="1"/>
    <col min="770" max="770" width="16.75" style="14" bestFit="1" customWidth="1"/>
    <col min="771" max="771" width="13.875" style="14" bestFit="1" customWidth="1"/>
    <col min="772" max="772" width="9" style="14"/>
    <col min="773" max="779" width="7.5" style="14" bestFit="1" customWidth="1"/>
    <col min="780" max="781" width="9" style="14"/>
    <col min="782" max="782" width="7.5" style="14" bestFit="1" customWidth="1"/>
    <col min="783" max="1024" width="9" style="14"/>
    <col min="1025" max="1025" width="5.125" style="14" customWidth="1"/>
    <col min="1026" max="1026" width="16.75" style="14" bestFit="1" customWidth="1"/>
    <col min="1027" max="1027" width="13.875" style="14" bestFit="1" customWidth="1"/>
    <col min="1028" max="1028" width="9" style="14"/>
    <col min="1029" max="1035" width="7.5" style="14" bestFit="1" customWidth="1"/>
    <col min="1036" max="1037" width="9" style="14"/>
    <col min="1038" max="1038" width="7.5" style="14" bestFit="1" customWidth="1"/>
    <col min="1039" max="1280" width="9" style="14"/>
    <col min="1281" max="1281" width="5.125" style="14" customWidth="1"/>
    <col min="1282" max="1282" width="16.75" style="14" bestFit="1" customWidth="1"/>
    <col min="1283" max="1283" width="13.875" style="14" bestFit="1" customWidth="1"/>
    <col min="1284" max="1284" width="9" style="14"/>
    <col min="1285" max="1291" width="7.5" style="14" bestFit="1" customWidth="1"/>
    <col min="1292" max="1293" width="9" style="14"/>
    <col min="1294" max="1294" width="7.5" style="14" bestFit="1" customWidth="1"/>
    <col min="1295" max="1536" width="9" style="14"/>
    <col min="1537" max="1537" width="5.125" style="14" customWidth="1"/>
    <col min="1538" max="1538" width="16.75" style="14" bestFit="1" customWidth="1"/>
    <col min="1539" max="1539" width="13.875" style="14" bestFit="1" customWidth="1"/>
    <col min="1540" max="1540" width="9" style="14"/>
    <col min="1541" max="1547" width="7.5" style="14" bestFit="1" customWidth="1"/>
    <col min="1548" max="1549" width="9" style="14"/>
    <col min="1550" max="1550" width="7.5" style="14" bestFit="1" customWidth="1"/>
    <col min="1551" max="1792" width="9" style="14"/>
    <col min="1793" max="1793" width="5.125" style="14" customWidth="1"/>
    <col min="1794" max="1794" width="16.75" style="14" bestFit="1" customWidth="1"/>
    <col min="1795" max="1795" width="13.875" style="14" bestFit="1" customWidth="1"/>
    <col min="1796" max="1796" width="9" style="14"/>
    <col min="1797" max="1803" width="7.5" style="14" bestFit="1" customWidth="1"/>
    <col min="1804" max="1805" width="9" style="14"/>
    <col min="1806" max="1806" width="7.5" style="14" bestFit="1" customWidth="1"/>
    <col min="1807" max="2048" width="9" style="14"/>
    <col min="2049" max="2049" width="5.125" style="14" customWidth="1"/>
    <col min="2050" max="2050" width="16.75" style="14" bestFit="1" customWidth="1"/>
    <col min="2051" max="2051" width="13.875" style="14" bestFit="1" customWidth="1"/>
    <col min="2052" max="2052" width="9" style="14"/>
    <col min="2053" max="2059" width="7.5" style="14" bestFit="1" customWidth="1"/>
    <col min="2060" max="2061" width="9" style="14"/>
    <col min="2062" max="2062" width="7.5" style="14" bestFit="1" customWidth="1"/>
    <col min="2063" max="2304" width="9" style="14"/>
    <col min="2305" max="2305" width="5.125" style="14" customWidth="1"/>
    <col min="2306" max="2306" width="16.75" style="14" bestFit="1" customWidth="1"/>
    <col min="2307" max="2307" width="13.875" style="14" bestFit="1" customWidth="1"/>
    <col min="2308" max="2308" width="9" style="14"/>
    <col min="2309" max="2315" width="7.5" style="14" bestFit="1" customWidth="1"/>
    <col min="2316" max="2317" width="9" style="14"/>
    <col min="2318" max="2318" width="7.5" style="14" bestFit="1" customWidth="1"/>
    <col min="2319" max="2560" width="9" style="14"/>
    <col min="2561" max="2561" width="5.125" style="14" customWidth="1"/>
    <col min="2562" max="2562" width="16.75" style="14" bestFit="1" customWidth="1"/>
    <col min="2563" max="2563" width="13.875" style="14" bestFit="1" customWidth="1"/>
    <col min="2564" max="2564" width="9" style="14"/>
    <col min="2565" max="2571" width="7.5" style="14" bestFit="1" customWidth="1"/>
    <col min="2572" max="2573" width="9" style="14"/>
    <col min="2574" max="2574" width="7.5" style="14" bestFit="1" customWidth="1"/>
    <col min="2575" max="2816" width="9" style="14"/>
    <col min="2817" max="2817" width="5.125" style="14" customWidth="1"/>
    <col min="2818" max="2818" width="16.75" style="14" bestFit="1" customWidth="1"/>
    <col min="2819" max="2819" width="13.875" style="14" bestFit="1" customWidth="1"/>
    <col min="2820" max="2820" width="9" style="14"/>
    <col min="2821" max="2827" width="7.5" style="14" bestFit="1" customWidth="1"/>
    <col min="2828" max="2829" width="9" style="14"/>
    <col min="2830" max="2830" width="7.5" style="14" bestFit="1" customWidth="1"/>
    <col min="2831" max="3072" width="9" style="14"/>
    <col min="3073" max="3073" width="5.125" style="14" customWidth="1"/>
    <col min="3074" max="3074" width="16.75" style="14" bestFit="1" customWidth="1"/>
    <col min="3075" max="3075" width="13.875" style="14" bestFit="1" customWidth="1"/>
    <col min="3076" max="3076" width="9" style="14"/>
    <col min="3077" max="3083" width="7.5" style="14" bestFit="1" customWidth="1"/>
    <col min="3084" max="3085" width="9" style="14"/>
    <col min="3086" max="3086" width="7.5" style="14" bestFit="1" customWidth="1"/>
    <col min="3087" max="3328" width="9" style="14"/>
    <col min="3329" max="3329" width="5.125" style="14" customWidth="1"/>
    <col min="3330" max="3330" width="16.75" style="14" bestFit="1" customWidth="1"/>
    <col min="3331" max="3331" width="13.875" style="14" bestFit="1" customWidth="1"/>
    <col min="3332" max="3332" width="9" style="14"/>
    <col min="3333" max="3339" width="7.5" style="14" bestFit="1" customWidth="1"/>
    <col min="3340" max="3341" width="9" style="14"/>
    <col min="3342" max="3342" width="7.5" style="14" bestFit="1" customWidth="1"/>
    <col min="3343" max="3584" width="9" style="14"/>
    <col min="3585" max="3585" width="5.125" style="14" customWidth="1"/>
    <col min="3586" max="3586" width="16.75" style="14" bestFit="1" customWidth="1"/>
    <col min="3587" max="3587" width="13.875" style="14" bestFit="1" customWidth="1"/>
    <col min="3588" max="3588" width="9" style="14"/>
    <col min="3589" max="3595" width="7.5" style="14" bestFit="1" customWidth="1"/>
    <col min="3596" max="3597" width="9" style="14"/>
    <col min="3598" max="3598" width="7.5" style="14" bestFit="1" customWidth="1"/>
    <col min="3599" max="3840" width="9" style="14"/>
    <col min="3841" max="3841" width="5.125" style="14" customWidth="1"/>
    <col min="3842" max="3842" width="16.75" style="14" bestFit="1" customWidth="1"/>
    <col min="3843" max="3843" width="13.875" style="14" bestFit="1" customWidth="1"/>
    <col min="3844" max="3844" width="9" style="14"/>
    <col min="3845" max="3851" width="7.5" style="14" bestFit="1" customWidth="1"/>
    <col min="3852" max="3853" width="9" style="14"/>
    <col min="3854" max="3854" width="7.5" style="14" bestFit="1" customWidth="1"/>
    <col min="3855" max="4096" width="9" style="14"/>
    <col min="4097" max="4097" width="5.125" style="14" customWidth="1"/>
    <col min="4098" max="4098" width="16.75" style="14" bestFit="1" customWidth="1"/>
    <col min="4099" max="4099" width="13.875" style="14" bestFit="1" customWidth="1"/>
    <col min="4100" max="4100" width="9" style="14"/>
    <col min="4101" max="4107" width="7.5" style="14" bestFit="1" customWidth="1"/>
    <col min="4108" max="4109" width="9" style="14"/>
    <col min="4110" max="4110" width="7.5" style="14" bestFit="1" customWidth="1"/>
    <col min="4111" max="4352" width="9" style="14"/>
    <col min="4353" max="4353" width="5.125" style="14" customWidth="1"/>
    <col min="4354" max="4354" width="16.75" style="14" bestFit="1" customWidth="1"/>
    <col min="4355" max="4355" width="13.875" style="14" bestFit="1" customWidth="1"/>
    <col min="4356" max="4356" width="9" style="14"/>
    <col min="4357" max="4363" width="7.5" style="14" bestFit="1" customWidth="1"/>
    <col min="4364" max="4365" width="9" style="14"/>
    <col min="4366" max="4366" width="7.5" style="14" bestFit="1" customWidth="1"/>
    <col min="4367" max="4608" width="9" style="14"/>
    <col min="4609" max="4609" width="5.125" style="14" customWidth="1"/>
    <col min="4610" max="4610" width="16.75" style="14" bestFit="1" customWidth="1"/>
    <col min="4611" max="4611" width="13.875" style="14" bestFit="1" customWidth="1"/>
    <col min="4612" max="4612" width="9" style="14"/>
    <col min="4613" max="4619" width="7.5" style="14" bestFit="1" customWidth="1"/>
    <col min="4620" max="4621" width="9" style="14"/>
    <col min="4622" max="4622" width="7.5" style="14" bestFit="1" customWidth="1"/>
    <col min="4623" max="4864" width="9" style="14"/>
    <col min="4865" max="4865" width="5.125" style="14" customWidth="1"/>
    <col min="4866" max="4866" width="16.75" style="14" bestFit="1" customWidth="1"/>
    <col min="4867" max="4867" width="13.875" style="14" bestFit="1" customWidth="1"/>
    <col min="4868" max="4868" width="9" style="14"/>
    <col min="4869" max="4875" width="7.5" style="14" bestFit="1" customWidth="1"/>
    <col min="4876" max="4877" width="9" style="14"/>
    <col min="4878" max="4878" width="7.5" style="14" bestFit="1" customWidth="1"/>
    <col min="4879" max="5120" width="9" style="14"/>
    <col min="5121" max="5121" width="5.125" style="14" customWidth="1"/>
    <col min="5122" max="5122" width="16.75" style="14" bestFit="1" customWidth="1"/>
    <col min="5123" max="5123" width="13.875" style="14" bestFit="1" customWidth="1"/>
    <col min="5124" max="5124" width="9" style="14"/>
    <col min="5125" max="5131" width="7.5" style="14" bestFit="1" customWidth="1"/>
    <col min="5132" max="5133" width="9" style="14"/>
    <col min="5134" max="5134" width="7.5" style="14" bestFit="1" customWidth="1"/>
    <col min="5135" max="5376" width="9" style="14"/>
    <col min="5377" max="5377" width="5.125" style="14" customWidth="1"/>
    <col min="5378" max="5378" width="16.75" style="14" bestFit="1" customWidth="1"/>
    <col min="5379" max="5379" width="13.875" style="14" bestFit="1" customWidth="1"/>
    <col min="5380" max="5380" width="9" style="14"/>
    <col min="5381" max="5387" width="7.5" style="14" bestFit="1" customWidth="1"/>
    <col min="5388" max="5389" width="9" style="14"/>
    <col min="5390" max="5390" width="7.5" style="14" bestFit="1" customWidth="1"/>
    <col min="5391" max="5632" width="9" style="14"/>
    <col min="5633" max="5633" width="5.125" style="14" customWidth="1"/>
    <col min="5634" max="5634" width="16.75" style="14" bestFit="1" customWidth="1"/>
    <col min="5635" max="5635" width="13.875" style="14" bestFit="1" customWidth="1"/>
    <col min="5636" max="5636" width="9" style="14"/>
    <col min="5637" max="5643" width="7.5" style="14" bestFit="1" customWidth="1"/>
    <col min="5644" max="5645" width="9" style="14"/>
    <col min="5646" max="5646" width="7.5" style="14" bestFit="1" customWidth="1"/>
    <col min="5647" max="5888" width="9" style="14"/>
    <col min="5889" max="5889" width="5.125" style="14" customWidth="1"/>
    <col min="5890" max="5890" width="16.75" style="14" bestFit="1" customWidth="1"/>
    <col min="5891" max="5891" width="13.875" style="14" bestFit="1" customWidth="1"/>
    <col min="5892" max="5892" width="9" style="14"/>
    <col min="5893" max="5899" width="7.5" style="14" bestFit="1" customWidth="1"/>
    <col min="5900" max="5901" width="9" style="14"/>
    <col min="5902" max="5902" width="7.5" style="14" bestFit="1" customWidth="1"/>
    <col min="5903" max="6144" width="9" style="14"/>
    <col min="6145" max="6145" width="5.125" style="14" customWidth="1"/>
    <col min="6146" max="6146" width="16.75" style="14" bestFit="1" customWidth="1"/>
    <col min="6147" max="6147" width="13.875" style="14" bestFit="1" customWidth="1"/>
    <col min="6148" max="6148" width="9" style="14"/>
    <col min="6149" max="6155" width="7.5" style="14" bestFit="1" customWidth="1"/>
    <col min="6156" max="6157" width="9" style="14"/>
    <col min="6158" max="6158" width="7.5" style="14" bestFit="1" customWidth="1"/>
    <col min="6159" max="6400" width="9" style="14"/>
    <col min="6401" max="6401" width="5.125" style="14" customWidth="1"/>
    <col min="6402" max="6402" width="16.75" style="14" bestFit="1" customWidth="1"/>
    <col min="6403" max="6403" width="13.875" style="14" bestFit="1" customWidth="1"/>
    <col min="6404" max="6404" width="9" style="14"/>
    <col min="6405" max="6411" width="7.5" style="14" bestFit="1" customWidth="1"/>
    <col min="6412" max="6413" width="9" style="14"/>
    <col min="6414" max="6414" width="7.5" style="14" bestFit="1" customWidth="1"/>
    <col min="6415" max="6656" width="9" style="14"/>
    <col min="6657" max="6657" width="5.125" style="14" customWidth="1"/>
    <col min="6658" max="6658" width="16.75" style="14" bestFit="1" customWidth="1"/>
    <col min="6659" max="6659" width="13.875" style="14" bestFit="1" customWidth="1"/>
    <col min="6660" max="6660" width="9" style="14"/>
    <col min="6661" max="6667" width="7.5" style="14" bestFit="1" customWidth="1"/>
    <col min="6668" max="6669" width="9" style="14"/>
    <col min="6670" max="6670" width="7.5" style="14" bestFit="1" customWidth="1"/>
    <col min="6671" max="6912" width="9" style="14"/>
    <col min="6913" max="6913" width="5.125" style="14" customWidth="1"/>
    <col min="6914" max="6914" width="16.75" style="14" bestFit="1" customWidth="1"/>
    <col min="6915" max="6915" width="13.875" style="14" bestFit="1" customWidth="1"/>
    <col min="6916" max="6916" width="9" style="14"/>
    <col min="6917" max="6923" width="7.5" style="14" bestFit="1" customWidth="1"/>
    <col min="6924" max="6925" width="9" style="14"/>
    <col min="6926" max="6926" width="7.5" style="14" bestFit="1" customWidth="1"/>
    <col min="6927" max="7168" width="9" style="14"/>
    <col min="7169" max="7169" width="5.125" style="14" customWidth="1"/>
    <col min="7170" max="7170" width="16.75" style="14" bestFit="1" customWidth="1"/>
    <col min="7171" max="7171" width="13.875" style="14" bestFit="1" customWidth="1"/>
    <col min="7172" max="7172" width="9" style="14"/>
    <col min="7173" max="7179" width="7.5" style="14" bestFit="1" customWidth="1"/>
    <col min="7180" max="7181" width="9" style="14"/>
    <col min="7182" max="7182" width="7.5" style="14" bestFit="1" customWidth="1"/>
    <col min="7183" max="7424" width="9" style="14"/>
    <col min="7425" max="7425" width="5.125" style="14" customWidth="1"/>
    <col min="7426" max="7426" width="16.75" style="14" bestFit="1" customWidth="1"/>
    <col min="7427" max="7427" width="13.875" style="14" bestFit="1" customWidth="1"/>
    <col min="7428" max="7428" width="9" style="14"/>
    <col min="7429" max="7435" width="7.5" style="14" bestFit="1" customWidth="1"/>
    <col min="7436" max="7437" width="9" style="14"/>
    <col min="7438" max="7438" width="7.5" style="14" bestFit="1" customWidth="1"/>
    <col min="7439" max="7680" width="9" style="14"/>
    <col min="7681" max="7681" width="5.125" style="14" customWidth="1"/>
    <col min="7682" max="7682" width="16.75" style="14" bestFit="1" customWidth="1"/>
    <col min="7683" max="7683" width="13.875" style="14" bestFit="1" customWidth="1"/>
    <col min="7684" max="7684" width="9" style="14"/>
    <col min="7685" max="7691" width="7.5" style="14" bestFit="1" customWidth="1"/>
    <col min="7692" max="7693" width="9" style="14"/>
    <col min="7694" max="7694" width="7.5" style="14" bestFit="1" customWidth="1"/>
    <col min="7695" max="7936" width="9" style="14"/>
    <col min="7937" max="7937" width="5.125" style="14" customWidth="1"/>
    <col min="7938" max="7938" width="16.75" style="14" bestFit="1" customWidth="1"/>
    <col min="7939" max="7939" width="13.875" style="14" bestFit="1" customWidth="1"/>
    <col min="7940" max="7940" width="9" style="14"/>
    <col min="7941" max="7947" width="7.5" style="14" bestFit="1" customWidth="1"/>
    <col min="7948" max="7949" width="9" style="14"/>
    <col min="7950" max="7950" width="7.5" style="14" bestFit="1" customWidth="1"/>
    <col min="7951" max="8192" width="9" style="14"/>
    <col min="8193" max="8193" width="5.125" style="14" customWidth="1"/>
    <col min="8194" max="8194" width="16.75" style="14" bestFit="1" customWidth="1"/>
    <col min="8195" max="8195" width="13.875" style="14" bestFit="1" customWidth="1"/>
    <col min="8196" max="8196" width="9" style="14"/>
    <col min="8197" max="8203" width="7.5" style="14" bestFit="1" customWidth="1"/>
    <col min="8204" max="8205" width="9" style="14"/>
    <col min="8206" max="8206" width="7.5" style="14" bestFit="1" customWidth="1"/>
    <col min="8207" max="8448" width="9" style="14"/>
    <col min="8449" max="8449" width="5.125" style="14" customWidth="1"/>
    <col min="8450" max="8450" width="16.75" style="14" bestFit="1" customWidth="1"/>
    <col min="8451" max="8451" width="13.875" style="14" bestFit="1" customWidth="1"/>
    <col min="8452" max="8452" width="9" style="14"/>
    <col min="8453" max="8459" width="7.5" style="14" bestFit="1" customWidth="1"/>
    <col min="8460" max="8461" width="9" style="14"/>
    <col min="8462" max="8462" width="7.5" style="14" bestFit="1" customWidth="1"/>
    <col min="8463" max="8704" width="9" style="14"/>
    <col min="8705" max="8705" width="5.125" style="14" customWidth="1"/>
    <col min="8706" max="8706" width="16.75" style="14" bestFit="1" customWidth="1"/>
    <col min="8707" max="8707" width="13.875" style="14" bestFit="1" customWidth="1"/>
    <col min="8708" max="8708" width="9" style="14"/>
    <col min="8709" max="8715" width="7.5" style="14" bestFit="1" customWidth="1"/>
    <col min="8716" max="8717" width="9" style="14"/>
    <col min="8718" max="8718" width="7.5" style="14" bestFit="1" customWidth="1"/>
    <col min="8719" max="8960" width="9" style="14"/>
    <col min="8961" max="8961" width="5.125" style="14" customWidth="1"/>
    <col min="8962" max="8962" width="16.75" style="14" bestFit="1" customWidth="1"/>
    <col min="8963" max="8963" width="13.875" style="14" bestFit="1" customWidth="1"/>
    <col min="8964" max="8964" width="9" style="14"/>
    <col min="8965" max="8971" width="7.5" style="14" bestFit="1" customWidth="1"/>
    <col min="8972" max="8973" width="9" style="14"/>
    <col min="8974" max="8974" width="7.5" style="14" bestFit="1" customWidth="1"/>
    <col min="8975" max="9216" width="9" style="14"/>
    <col min="9217" max="9217" width="5.125" style="14" customWidth="1"/>
    <col min="9218" max="9218" width="16.75" style="14" bestFit="1" customWidth="1"/>
    <col min="9219" max="9219" width="13.875" style="14" bestFit="1" customWidth="1"/>
    <col min="9220" max="9220" width="9" style="14"/>
    <col min="9221" max="9227" width="7.5" style="14" bestFit="1" customWidth="1"/>
    <col min="9228" max="9229" width="9" style="14"/>
    <col min="9230" max="9230" width="7.5" style="14" bestFit="1" customWidth="1"/>
    <col min="9231" max="9472" width="9" style="14"/>
    <col min="9473" max="9473" width="5.125" style="14" customWidth="1"/>
    <col min="9474" max="9474" width="16.75" style="14" bestFit="1" customWidth="1"/>
    <col min="9475" max="9475" width="13.875" style="14" bestFit="1" customWidth="1"/>
    <col min="9476" max="9476" width="9" style="14"/>
    <col min="9477" max="9483" width="7.5" style="14" bestFit="1" customWidth="1"/>
    <col min="9484" max="9485" width="9" style="14"/>
    <col min="9486" max="9486" width="7.5" style="14" bestFit="1" customWidth="1"/>
    <col min="9487" max="9728" width="9" style="14"/>
    <col min="9729" max="9729" width="5.125" style="14" customWidth="1"/>
    <col min="9730" max="9730" width="16.75" style="14" bestFit="1" customWidth="1"/>
    <col min="9731" max="9731" width="13.875" style="14" bestFit="1" customWidth="1"/>
    <col min="9732" max="9732" width="9" style="14"/>
    <col min="9733" max="9739" width="7.5" style="14" bestFit="1" customWidth="1"/>
    <col min="9740" max="9741" width="9" style="14"/>
    <col min="9742" max="9742" width="7.5" style="14" bestFit="1" customWidth="1"/>
    <col min="9743" max="9984" width="9" style="14"/>
    <col min="9985" max="9985" width="5.125" style="14" customWidth="1"/>
    <col min="9986" max="9986" width="16.75" style="14" bestFit="1" customWidth="1"/>
    <col min="9987" max="9987" width="13.875" style="14" bestFit="1" customWidth="1"/>
    <col min="9988" max="9988" width="9" style="14"/>
    <col min="9989" max="9995" width="7.5" style="14" bestFit="1" customWidth="1"/>
    <col min="9996" max="9997" width="9" style="14"/>
    <col min="9998" max="9998" width="7.5" style="14" bestFit="1" customWidth="1"/>
    <col min="9999" max="10240" width="9" style="14"/>
    <col min="10241" max="10241" width="5.125" style="14" customWidth="1"/>
    <col min="10242" max="10242" width="16.75" style="14" bestFit="1" customWidth="1"/>
    <col min="10243" max="10243" width="13.875" style="14" bestFit="1" customWidth="1"/>
    <col min="10244" max="10244" width="9" style="14"/>
    <col min="10245" max="10251" width="7.5" style="14" bestFit="1" customWidth="1"/>
    <col min="10252" max="10253" width="9" style="14"/>
    <col min="10254" max="10254" width="7.5" style="14" bestFit="1" customWidth="1"/>
    <col min="10255" max="10496" width="9" style="14"/>
    <col min="10497" max="10497" width="5.125" style="14" customWidth="1"/>
    <col min="10498" max="10498" width="16.75" style="14" bestFit="1" customWidth="1"/>
    <col min="10499" max="10499" width="13.875" style="14" bestFit="1" customWidth="1"/>
    <col min="10500" max="10500" width="9" style="14"/>
    <col min="10501" max="10507" width="7.5" style="14" bestFit="1" customWidth="1"/>
    <col min="10508" max="10509" width="9" style="14"/>
    <col min="10510" max="10510" width="7.5" style="14" bestFit="1" customWidth="1"/>
    <col min="10511" max="10752" width="9" style="14"/>
    <col min="10753" max="10753" width="5.125" style="14" customWidth="1"/>
    <col min="10754" max="10754" width="16.75" style="14" bestFit="1" customWidth="1"/>
    <col min="10755" max="10755" width="13.875" style="14" bestFit="1" customWidth="1"/>
    <col min="10756" max="10756" width="9" style="14"/>
    <col min="10757" max="10763" width="7.5" style="14" bestFit="1" customWidth="1"/>
    <col min="10764" max="10765" width="9" style="14"/>
    <col min="10766" max="10766" width="7.5" style="14" bestFit="1" customWidth="1"/>
    <col min="10767" max="11008" width="9" style="14"/>
    <col min="11009" max="11009" width="5.125" style="14" customWidth="1"/>
    <col min="11010" max="11010" width="16.75" style="14" bestFit="1" customWidth="1"/>
    <col min="11011" max="11011" width="13.875" style="14" bestFit="1" customWidth="1"/>
    <col min="11012" max="11012" width="9" style="14"/>
    <col min="11013" max="11019" width="7.5" style="14" bestFit="1" customWidth="1"/>
    <col min="11020" max="11021" width="9" style="14"/>
    <col min="11022" max="11022" width="7.5" style="14" bestFit="1" customWidth="1"/>
    <col min="11023" max="11264" width="9" style="14"/>
    <col min="11265" max="11265" width="5.125" style="14" customWidth="1"/>
    <col min="11266" max="11266" width="16.75" style="14" bestFit="1" customWidth="1"/>
    <col min="11267" max="11267" width="13.875" style="14" bestFit="1" customWidth="1"/>
    <col min="11268" max="11268" width="9" style="14"/>
    <col min="11269" max="11275" width="7.5" style="14" bestFit="1" customWidth="1"/>
    <col min="11276" max="11277" width="9" style="14"/>
    <col min="11278" max="11278" width="7.5" style="14" bestFit="1" customWidth="1"/>
    <col min="11279" max="11520" width="9" style="14"/>
    <col min="11521" max="11521" width="5.125" style="14" customWidth="1"/>
    <col min="11522" max="11522" width="16.75" style="14" bestFit="1" customWidth="1"/>
    <col min="11523" max="11523" width="13.875" style="14" bestFit="1" customWidth="1"/>
    <col min="11524" max="11524" width="9" style="14"/>
    <col min="11525" max="11531" width="7.5" style="14" bestFit="1" customWidth="1"/>
    <col min="11532" max="11533" width="9" style="14"/>
    <col min="11534" max="11534" width="7.5" style="14" bestFit="1" customWidth="1"/>
    <col min="11535" max="11776" width="9" style="14"/>
    <col min="11777" max="11777" width="5.125" style="14" customWidth="1"/>
    <col min="11778" max="11778" width="16.75" style="14" bestFit="1" customWidth="1"/>
    <col min="11779" max="11779" width="13.875" style="14" bestFit="1" customWidth="1"/>
    <col min="11780" max="11780" width="9" style="14"/>
    <col min="11781" max="11787" width="7.5" style="14" bestFit="1" customWidth="1"/>
    <col min="11788" max="11789" width="9" style="14"/>
    <col min="11790" max="11790" width="7.5" style="14" bestFit="1" customWidth="1"/>
    <col min="11791" max="12032" width="9" style="14"/>
    <col min="12033" max="12033" width="5.125" style="14" customWidth="1"/>
    <col min="12034" max="12034" width="16.75" style="14" bestFit="1" customWidth="1"/>
    <col min="12035" max="12035" width="13.875" style="14" bestFit="1" customWidth="1"/>
    <col min="12036" max="12036" width="9" style="14"/>
    <col min="12037" max="12043" width="7.5" style="14" bestFit="1" customWidth="1"/>
    <col min="12044" max="12045" width="9" style="14"/>
    <col min="12046" max="12046" width="7.5" style="14" bestFit="1" customWidth="1"/>
    <col min="12047" max="12288" width="9" style="14"/>
    <col min="12289" max="12289" width="5.125" style="14" customWidth="1"/>
    <col min="12290" max="12290" width="16.75" style="14" bestFit="1" customWidth="1"/>
    <col min="12291" max="12291" width="13.875" style="14" bestFit="1" customWidth="1"/>
    <col min="12292" max="12292" width="9" style="14"/>
    <col min="12293" max="12299" width="7.5" style="14" bestFit="1" customWidth="1"/>
    <col min="12300" max="12301" width="9" style="14"/>
    <col min="12302" max="12302" width="7.5" style="14" bestFit="1" customWidth="1"/>
    <col min="12303" max="12544" width="9" style="14"/>
    <col min="12545" max="12545" width="5.125" style="14" customWidth="1"/>
    <col min="12546" max="12546" width="16.75" style="14" bestFit="1" customWidth="1"/>
    <col min="12547" max="12547" width="13.875" style="14" bestFit="1" customWidth="1"/>
    <col min="12548" max="12548" width="9" style="14"/>
    <col min="12549" max="12555" width="7.5" style="14" bestFit="1" customWidth="1"/>
    <col min="12556" max="12557" width="9" style="14"/>
    <col min="12558" max="12558" width="7.5" style="14" bestFit="1" customWidth="1"/>
    <col min="12559" max="12800" width="9" style="14"/>
    <col min="12801" max="12801" width="5.125" style="14" customWidth="1"/>
    <col min="12802" max="12802" width="16.75" style="14" bestFit="1" customWidth="1"/>
    <col min="12803" max="12803" width="13.875" style="14" bestFit="1" customWidth="1"/>
    <col min="12804" max="12804" width="9" style="14"/>
    <col min="12805" max="12811" width="7.5" style="14" bestFit="1" customWidth="1"/>
    <col min="12812" max="12813" width="9" style="14"/>
    <col min="12814" max="12814" width="7.5" style="14" bestFit="1" customWidth="1"/>
    <col min="12815" max="13056" width="9" style="14"/>
    <col min="13057" max="13057" width="5.125" style="14" customWidth="1"/>
    <col min="13058" max="13058" width="16.75" style="14" bestFit="1" customWidth="1"/>
    <col min="13059" max="13059" width="13.875" style="14" bestFit="1" customWidth="1"/>
    <col min="13060" max="13060" width="9" style="14"/>
    <col min="13061" max="13067" width="7.5" style="14" bestFit="1" customWidth="1"/>
    <col min="13068" max="13069" width="9" style="14"/>
    <col min="13070" max="13070" width="7.5" style="14" bestFit="1" customWidth="1"/>
    <col min="13071" max="13312" width="9" style="14"/>
    <col min="13313" max="13313" width="5.125" style="14" customWidth="1"/>
    <col min="13314" max="13314" width="16.75" style="14" bestFit="1" customWidth="1"/>
    <col min="13315" max="13315" width="13.875" style="14" bestFit="1" customWidth="1"/>
    <col min="13316" max="13316" width="9" style="14"/>
    <col min="13317" max="13323" width="7.5" style="14" bestFit="1" customWidth="1"/>
    <col min="13324" max="13325" width="9" style="14"/>
    <col min="13326" max="13326" width="7.5" style="14" bestFit="1" customWidth="1"/>
    <col min="13327" max="13568" width="9" style="14"/>
    <col min="13569" max="13569" width="5.125" style="14" customWidth="1"/>
    <col min="13570" max="13570" width="16.75" style="14" bestFit="1" customWidth="1"/>
    <col min="13571" max="13571" width="13.875" style="14" bestFit="1" customWidth="1"/>
    <col min="13572" max="13572" width="9" style="14"/>
    <col min="13573" max="13579" width="7.5" style="14" bestFit="1" customWidth="1"/>
    <col min="13580" max="13581" width="9" style="14"/>
    <col min="13582" max="13582" width="7.5" style="14" bestFit="1" customWidth="1"/>
    <col min="13583" max="13824" width="9" style="14"/>
    <col min="13825" max="13825" width="5.125" style="14" customWidth="1"/>
    <col min="13826" max="13826" width="16.75" style="14" bestFit="1" customWidth="1"/>
    <col min="13827" max="13827" width="13.875" style="14" bestFit="1" customWidth="1"/>
    <col min="13828" max="13828" width="9" style="14"/>
    <col min="13829" max="13835" width="7.5" style="14" bestFit="1" customWidth="1"/>
    <col min="13836" max="13837" width="9" style="14"/>
    <col min="13838" max="13838" width="7.5" style="14" bestFit="1" customWidth="1"/>
    <col min="13839" max="14080" width="9" style="14"/>
    <col min="14081" max="14081" width="5.125" style="14" customWidth="1"/>
    <col min="14082" max="14082" width="16.75" style="14" bestFit="1" customWidth="1"/>
    <col min="14083" max="14083" width="13.875" style="14" bestFit="1" customWidth="1"/>
    <col min="14084" max="14084" width="9" style="14"/>
    <col min="14085" max="14091" width="7.5" style="14" bestFit="1" customWidth="1"/>
    <col min="14092" max="14093" width="9" style="14"/>
    <col min="14094" max="14094" width="7.5" style="14" bestFit="1" customWidth="1"/>
    <col min="14095" max="14336" width="9" style="14"/>
    <col min="14337" max="14337" width="5.125" style="14" customWidth="1"/>
    <col min="14338" max="14338" width="16.75" style="14" bestFit="1" customWidth="1"/>
    <col min="14339" max="14339" width="13.875" style="14" bestFit="1" customWidth="1"/>
    <col min="14340" max="14340" width="9" style="14"/>
    <col min="14341" max="14347" width="7.5" style="14" bestFit="1" customWidth="1"/>
    <col min="14348" max="14349" width="9" style="14"/>
    <col min="14350" max="14350" width="7.5" style="14" bestFit="1" customWidth="1"/>
    <col min="14351" max="14592" width="9" style="14"/>
    <col min="14593" max="14593" width="5.125" style="14" customWidth="1"/>
    <col min="14594" max="14594" width="16.75" style="14" bestFit="1" customWidth="1"/>
    <col min="14595" max="14595" width="13.875" style="14" bestFit="1" customWidth="1"/>
    <col min="14596" max="14596" width="9" style="14"/>
    <col min="14597" max="14603" width="7.5" style="14" bestFit="1" customWidth="1"/>
    <col min="14604" max="14605" width="9" style="14"/>
    <col min="14606" max="14606" width="7.5" style="14" bestFit="1" customWidth="1"/>
    <col min="14607" max="14848" width="9" style="14"/>
    <col min="14849" max="14849" width="5.125" style="14" customWidth="1"/>
    <col min="14850" max="14850" width="16.75" style="14" bestFit="1" customWidth="1"/>
    <col min="14851" max="14851" width="13.875" style="14" bestFit="1" customWidth="1"/>
    <col min="14852" max="14852" width="9" style="14"/>
    <col min="14853" max="14859" width="7.5" style="14" bestFit="1" customWidth="1"/>
    <col min="14860" max="14861" width="9" style="14"/>
    <col min="14862" max="14862" width="7.5" style="14" bestFit="1" customWidth="1"/>
    <col min="14863" max="15104" width="9" style="14"/>
    <col min="15105" max="15105" width="5.125" style="14" customWidth="1"/>
    <col min="15106" max="15106" width="16.75" style="14" bestFit="1" customWidth="1"/>
    <col min="15107" max="15107" width="13.875" style="14" bestFit="1" customWidth="1"/>
    <col min="15108" max="15108" width="9" style="14"/>
    <col min="15109" max="15115" width="7.5" style="14" bestFit="1" customWidth="1"/>
    <col min="15116" max="15117" width="9" style="14"/>
    <col min="15118" max="15118" width="7.5" style="14" bestFit="1" customWidth="1"/>
    <col min="15119" max="15360" width="9" style="14"/>
    <col min="15361" max="15361" width="5.125" style="14" customWidth="1"/>
    <col min="15362" max="15362" width="16.75" style="14" bestFit="1" customWidth="1"/>
    <col min="15363" max="15363" width="13.875" style="14" bestFit="1" customWidth="1"/>
    <col min="15364" max="15364" width="9" style="14"/>
    <col min="15365" max="15371" width="7.5" style="14" bestFit="1" customWidth="1"/>
    <col min="15372" max="15373" width="9" style="14"/>
    <col min="15374" max="15374" width="7.5" style="14" bestFit="1" customWidth="1"/>
    <col min="15375" max="15616" width="9" style="14"/>
    <col min="15617" max="15617" width="5.125" style="14" customWidth="1"/>
    <col min="15618" max="15618" width="16.75" style="14" bestFit="1" customWidth="1"/>
    <col min="15619" max="15619" width="13.875" style="14" bestFit="1" customWidth="1"/>
    <col min="15620" max="15620" width="9" style="14"/>
    <col min="15621" max="15627" width="7.5" style="14" bestFit="1" customWidth="1"/>
    <col min="15628" max="15629" width="9" style="14"/>
    <col min="15630" max="15630" width="7.5" style="14" bestFit="1" customWidth="1"/>
    <col min="15631" max="15872" width="9" style="14"/>
    <col min="15873" max="15873" width="5.125" style="14" customWidth="1"/>
    <col min="15874" max="15874" width="16.75" style="14" bestFit="1" customWidth="1"/>
    <col min="15875" max="15875" width="13.875" style="14" bestFit="1" customWidth="1"/>
    <col min="15876" max="15876" width="9" style="14"/>
    <col min="15877" max="15883" width="7.5" style="14" bestFit="1" customWidth="1"/>
    <col min="15884" max="15885" width="9" style="14"/>
    <col min="15886" max="15886" width="7.5" style="14" bestFit="1" customWidth="1"/>
    <col min="15887" max="16128" width="9" style="14"/>
    <col min="16129" max="16129" width="5.125" style="14" customWidth="1"/>
    <col min="16130" max="16130" width="16.75" style="14" bestFit="1" customWidth="1"/>
    <col min="16131" max="16131" width="13.875" style="14" bestFit="1" customWidth="1"/>
    <col min="16132" max="16132" width="9" style="14"/>
    <col min="16133" max="16139" width="7.5" style="14" bestFit="1" customWidth="1"/>
    <col min="16140" max="16141" width="9" style="14"/>
    <col min="16142" max="16142" width="7.5" style="14" bestFit="1" customWidth="1"/>
    <col min="16143" max="16384" width="9" style="14"/>
  </cols>
  <sheetData>
    <row r="1" spans="1:20" ht="31.5" customHeight="1" x14ac:dyDescent="0.15">
      <c r="A1" s="11" t="s">
        <v>19</v>
      </c>
      <c r="B1" s="11" t="s">
        <v>20</v>
      </c>
      <c r="C1" s="11" t="s">
        <v>21</v>
      </c>
      <c r="D1" s="12" t="s">
        <v>22</v>
      </c>
      <c r="E1" s="13" t="s">
        <v>23</v>
      </c>
      <c r="F1" s="13" t="s">
        <v>24</v>
      </c>
      <c r="G1" s="13" t="s">
        <v>25</v>
      </c>
      <c r="H1" s="13" t="s">
        <v>26</v>
      </c>
      <c r="I1" s="13" t="s">
        <v>27</v>
      </c>
      <c r="J1" s="13" t="s">
        <v>28</v>
      </c>
      <c r="K1" s="13" t="s">
        <v>29</v>
      </c>
      <c r="L1" s="23" t="s">
        <v>30</v>
      </c>
      <c r="M1" s="23" t="s">
        <v>31</v>
      </c>
      <c r="N1" s="24" t="s">
        <v>32</v>
      </c>
    </row>
    <row r="2" spans="1:20" ht="24" customHeight="1" x14ac:dyDescent="0.15">
      <c r="B2" s="11" t="str">
        <f>C2&amp;D2</f>
        <v>1语文1</v>
      </c>
      <c r="C2" s="11" t="s">
        <v>16</v>
      </c>
      <c r="D2" s="15">
        <f>COUNTIFS($C$2:C2,C2)</f>
        <v>1</v>
      </c>
      <c r="E2" s="16">
        <v>1</v>
      </c>
      <c r="F2" s="16">
        <v>1</v>
      </c>
      <c r="G2" s="16">
        <v>1</v>
      </c>
      <c r="H2" s="16">
        <v>1</v>
      </c>
      <c r="I2" s="16">
        <v>1</v>
      </c>
      <c r="J2" s="16"/>
      <c r="K2" s="16"/>
      <c r="L2" s="25">
        <f>IF(COUNT(E2:K2)&gt;=5,MAX(E2:K2),0)</f>
        <v>1</v>
      </c>
      <c r="M2" s="25">
        <f>IF(COUNT(E2:K2)&gt;=5,MIN(E2:K2),0)</f>
        <v>1</v>
      </c>
      <c r="N2" s="26">
        <f>IF(COUNT(E2:K2)&gt;=5,ROUND((SUM(E2:K2)-SUM(L2:M2))/(COUNT(E2:K2)-2),2),AVERAGE(E2:K2))</f>
        <v>1</v>
      </c>
      <c r="S2" s="28"/>
      <c r="T2" s="28"/>
    </row>
    <row r="3" spans="1:20" ht="24" customHeight="1" x14ac:dyDescent="0.15">
      <c r="B3" s="11" t="str">
        <f t="shared" ref="B3:B32" si="0">C3&amp;D3</f>
        <v>1语文2</v>
      </c>
      <c r="C3" s="11" t="s">
        <v>16</v>
      </c>
      <c r="D3" s="15">
        <f>COUNTIFS($C$2:C3,C3)</f>
        <v>2</v>
      </c>
      <c r="E3" s="17">
        <v>2</v>
      </c>
      <c r="F3" s="17">
        <v>2</v>
      </c>
      <c r="G3" s="17">
        <v>2</v>
      </c>
      <c r="H3" s="17">
        <v>2</v>
      </c>
      <c r="I3" s="17">
        <v>2</v>
      </c>
      <c r="J3" s="18"/>
      <c r="K3" s="18"/>
      <c r="L3" s="25">
        <f t="shared" ref="L3:L66" si="1">IF(COUNT(E3:K3)&gt;=5,MAX(E3:K3),0)</f>
        <v>2</v>
      </c>
      <c r="M3" s="25">
        <f t="shared" ref="M3:M66" si="2">IF(COUNT(E3:K3)&gt;=5,MIN(E3:K3),0)</f>
        <v>2</v>
      </c>
      <c r="N3" s="26">
        <f t="shared" ref="N3:N66" si="3">IF(COUNT(E3:K3)&gt;=5,ROUND((SUM(E3:K3)-SUM(L3:M3))/(COUNT(E3:K3)-2),2),AVERAGE(E3:K3))</f>
        <v>2</v>
      </c>
      <c r="S3" s="28"/>
      <c r="T3" s="28"/>
    </row>
    <row r="4" spans="1:20" ht="24" customHeight="1" x14ac:dyDescent="0.15">
      <c r="B4" s="11" t="str">
        <f t="shared" si="0"/>
        <v>1语文3</v>
      </c>
      <c r="C4" s="11" t="s">
        <v>16</v>
      </c>
      <c r="D4" s="15">
        <f>COUNTIFS($C$2:C4,C4)</f>
        <v>3</v>
      </c>
      <c r="E4" s="16">
        <v>3</v>
      </c>
      <c r="F4" s="16">
        <v>3</v>
      </c>
      <c r="G4" s="16">
        <v>3</v>
      </c>
      <c r="H4" s="16">
        <v>3</v>
      </c>
      <c r="I4" s="16">
        <v>3</v>
      </c>
      <c r="J4" s="18"/>
      <c r="K4" s="18"/>
      <c r="L4" s="25">
        <f t="shared" si="1"/>
        <v>3</v>
      </c>
      <c r="M4" s="25">
        <f t="shared" si="2"/>
        <v>3</v>
      </c>
      <c r="N4" s="26">
        <f t="shared" si="3"/>
        <v>3</v>
      </c>
    </row>
    <row r="5" spans="1:20" ht="24" customHeight="1" x14ac:dyDescent="0.15">
      <c r="B5" s="11" t="str">
        <f t="shared" si="0"/>
        <v>1语文4</v>
      </c>
      <c r="C5" s="11" t="s">
        <v>16</v>
      </c>
      <c r="D5" s="15">
        <f>COUNTIFS($C$2:C5,C5)</f>
        <v>4</v>
      </c>
      <c r="E5" s="17">
        <v>4</v>
      </c>
      <c r="F5" s="17">
        <v>4</v>
      </c>
      <c r="G5" s="17">
        <v>4</v>
      </c>
      <c r="H5" s="17">
        <v>4</v>
      </c>
      <c r="I5" s="17">
        <v>4</v>
      </c>
      <c r="J5" s="18"/>
      <c r="K5" s="18"/>
      <c r="L5" s="25">
        <f t="shared" si="1"/>
        <v>4</v>
      </c>
      <c r="M5" s="25">
        <f t="shared" si="2"/>
        <v>4</v>
      </c>
      <c r="N5" s="26">
        <f t="shared" si="3"/>
        <v>4</v>
      </c>
    </row>
    <row r="6" spans="1:20" ht="24" customHeight="1" x14ac:dyDescent="0.15">
      <c r="B6" s="11" t="str">
        <f t="shared" si="0"/>
        <v>1语文5</v>
      </c>
      <c r="C6" s="11" t="s">
        <v>16</v>
      </c>
      <c r="D6" s="15">
        <f>COUNTIFS($C$2:C6,C6)</f>
        <v>5</v>
      </c>
      <c r="E6" s="16">
        <v>5</v>
      </c>
      <c r="F6" s="16">
        <v>5</v>
      </c>
      <c r="G6" s="16">
        <v>5</v>
      </c>
      <c r="H6" s="16">
        <v>5</v>
      </c>
      <c r="I6" s="16">
        <v>5</v>
      </c>
      <c r="J6" s="18"/>
      <c r="K6" s="18"/>
      <c r="L6" s="25">
        <f t="shared" si="1"/>
        <v>5</v>
      </c>
      <c r="M6" s="25">
        <f t="shared" si="2"/>
        <v>5</v>
      </c>
      <c r="N6" s="26">
        <f t="shared" si="3"/>
        <v>5</v>
      </c>
    </row>
    <row r="7" spans="1:20" ht="24" customHeight="1" x14ac:dyDescent="0.15">
      <c r="B7" s="11" t="str">
        <f t="shared" si="0"/>
        <v>1语文6</v>
      </c>
      <c r="C7" s="11" t="s">
        <v>16</v>
      </c>
      <c r="D7" s="15">
        <f>COUNTIFS($C$2:C7,C7)</f>
        <v>6</v>
      </c>
      <c r="E7" s="17">
        <v>6</v>
      </c>
      <c r="F7" s="17">
        <v>6</v>
      </c>
      <c r="G7" s="17">
        <v>6</v>
      </c>
      <c r="H7" s="17">
        <v>6</v>
      </c>
      <c r="I7" s="17">
        <v>6</v>
      </c>
      <c r="J7" s="18"/>
      <c r="K7" s="18"/>
      <c r="L7" s="25">
        <f t="shared" si="1"/>
        <v>6</v>
      </c>
      <c r="M7" s="25">
        <f t="shared" si="2"/>
        <v>6</v>
      </c>
      <c r="N7" s="26">
        <f t="shared" si="3"/>
        <v>6</v>
      </c>
    </row>
    <row r="8" spans="1:20" ht="24" customHeight="1" x14ac:dyDescent="0.15">
      <c r="B8" s="11" t="str">
        <f t="shared" si="0"/>
        <v>1语文7</v>
      </c>
      <c r="C8" s="11" t="s">
        <v>16</v>
      </c>
      <c r="D8" s="15">
        <f>COUNTIFS($C$2:C8,C8)</f>
        <v>7</v>
      </c>
      <c r="E8" s="16">
        <v>7</v>
      </c>
      <c r="F8" s="16">
        <v>7</v>
      </c>
      <c r="G8" s="16">
        <v>7</v>
      </c>
      <c r="H8" s="16">
        <v>7</v>
      </c>
      <c r="I8" s="16">
        <v>7</v>
      </c>
      <c r="J8" s="18"/>
      <c r="K8" s="18"/>
      <c r="L8" s="25">
        <f t="shared" si="1"/>
        <v>7</v>
      </c>
      <c r="M8" s="25">
        <f t="shared" si="2"/>
        <v>7</v>
      </c>
      <c r="N8" s="26">
        <f t="shared" si="3"/>
        <v>7</v>
      </c>
    </row>
    <row r="9" spans="1:20" ht="24" customHeight="1" x14ac:dyDescent="0.15">
      <c r="B9" s="11" t="str">
        <f t="shared" si="0"/>
        <v>1语文8</v>
      </c>
      <c r="C9" s="11" t="s">
        <v>16</v>
      </c>
      <c r="D9" s="15">
        <f>COUNTIFS($C$2:C9,C9)</f>
        <v>8</v>
      </c>
      <c r="E9" s="17">
        <v>8</v>
      </c>
      <c r="F9" s="17">
        <v>8</v>
      </c>
      <c r="G9" s="17">
        <v>8</v>
      </c>
      <c r="H9" s="17">
        <v>8</v>
      </c>
      <c r="I9" s="17">
        <v>8</v>
      </c>
      <c r="J9" s="18"/>
      <c r="K9" s="18"/>
      <c r="L9" s="25">
        <f t="shared" si="1"/>
        <v>8</v>
      </c>
      <c r="M9" s="25">
        <f t="shared" si="2"/>
        <v>8</v>
      </c>
      <c r="N9" s="26">
        <f t="shared" si="3"/>
        <v>8</v>
      </c>
    </row>
    <row r="10" spans="1:20" ht="24" customHeight="1" x14ac:dyDescent="0.15">
      <c r="B10" s="11" t="str">
        <f t="shared" si="0"/>
        <v>1语文9</v>
      </c>
      <c r="C10" s="11" t="s">
        <v>16</v>
      </c>
      <c r="D10" s="15">
        <f>COUNTIFS($C$2:C10,C10)</f>
        <v>9</v>
      </c>
      <c r="E10" s="16">
        <v>9</v>
      </c>
      <c r="F10" s="16">
        <v>9</v>
      </c>
      <c r="G10" s="16">
        <v>9</v>
      </c>
      <c r="H10" s="16">
        <v>9</v>
      </c>
      <c r="I10" s="16">
        <v>9</v>
      </c>
      <c r="J10" s="18"/>
      <c r="K10" s="18"/>
      <c r="L10" s="25">
        <f t="shared" si="1"/>
        <v>9</v>
      </c>
      <c r="M10" s="25">
        <f t="shared" si="2"/>
        <v>9</v>
      </c>
      <c r="N10" s="26">
        <f t="shared" si="3"/>
        <v>9</v>
      </c>
    </row>
    <row r="11" spans="1:20" ht="24" customHeight="1" x14ac:dyDescent="0.15">
      <c r="B11" s="11" t="str">
        <f t="shared" si="0"/>
        <v>1语文10</v>
      </c>
      <c r="C11" s="11" t="s">
        <v>16</v>
      </c>
      <c r="D11" s="15">
        <f>COUNTIFS($C$2:C11,C11)</f>
        <v>10</v>
      </c>
      <c r="E11" s="17">
        <v>10</v>
      </c>
      <c r="F11" s="17">
        <v>10</v>
      </c>
      <c r="G11" s="17">
        <v>10</v>
      </c>
      <c r="H11" s="17">
        <v>10</v>
      </c>
      <c r="I11" s="17">
        <v>10</v>
      </c>
      <c r="J11" s="18"/>
      <c r="K11" s="18"/>
      <c r="L11" s="25">
        <f t="shared" si="1"/>
        <v>10</v>
      </c>
      <c r="M11" s="25">
        <f t="shared" si="2"/>
        <v>10</v>
      </c>
      <c r="N11" s="26">
        <f t="shared" si="3"/>
        <v>10</v>
      </c>
    </row>
    <row r="12" spans="1:20" ht="24" customHeight="1" x14ac:dyDescent="0.15">
      <c r="B12" s="11" t="str">
        <f t="shared" si="0"/>
        <v>1语文11</v>
      </c>
      <c r="C12" s="11" t="s">
        <v>16</v>
      </c>
      <c r="D12" s="15">
        <f>COUNTIFS($C$2:C12,C12)</f>
        <v>11</v>
      </c>
      <c r="E12" s="16">
        <v>11</v>
      </c>
      <c r="F12" s="16">
        <v>11</v>
      </c>
      <c r="G12" s="16">
        <v>11</v>
      </c>
      <c r="H12" s="16">
        <v>11</v>
      </c>
      <c r="I12" s="16">
        <v>11</v>
      </c>
      <c r="J12" s="18"/>
      <c r="K12" s="18"/>
      <c r="L12" s="25">
        <f t="shared" si="1"/>
        <v>11</v>
      </c>
      <c r="M12" s="25">
        <f t="shared" si="2"/>
        <v>11</v>
      </c>
      <c r="N12" s="26">
        <f t="shared" si="3"/>
        <v>11</v>
      </c>
    </row>
    <row r="13" spans="1:20" ht="24" customHeight="1" x14ac:dyDescent="0.15">
      <c r="B13" s="11" t="str">
        <f t="shared" si="0"/>
        <v>1语文12</v>
      </c>
      <c r="C13" s="11" t="s">
        <v>16</v>
      </c>
      <c r="D13" s="15">
        <f>COUNTIFS($C$2:C13,C13)</f>
        <v>12</v>
      </c>
      <c r="E13" s="17">
        <v>12</v>
      </c>
      <c r="F13" s="17">
        <v>12</v>
      </c>
      <c r="G13" s="17">
        <v>12</v>
      </c>
      <c r="H13" s="17">
        <v>12</v>
      </c>
      <c r="I13" s="17">
        <v>12</v>
      </c>
      <c r="J13" s="18"/>
      <c r="K13" s="18"/>
      <c r="L13" s="25">
        <f t="shared" si="1"/>
        <v>12</v>
      </c>
      <c r="M13" s="25">
        <f t="shared" si="2"/>
        <v>12</v>
      </c>
      <c r="N13" s="26">
        <f t="shared" si="3"/>
        <v>12</v>
      </c>
    </row>
    <row r="14" spans="1:20" ht="24" customHeight="1" x14ac:dyDescent="0.15">
      <c r="B14" s="11" t="str">
        <f t="shared" si="0"/>
        <v>1语文13</v>
      </c>
      <c r="C14" s="11" t="s">
        <v>16</v>
      </c>
      <c r="D14" s="15">
        <f>COUNTIFS($C$2:C14,C14)</f>
        <v>13</v>
      </c>
      <c r="E14" s="16">
        <v>13</v>
      </c>
      <c r="F14" s="16">
        <v>13</v>
      </c>
      <c r="G14" s="16">
        <v>13</v>
      </c>
      <c r="H14" s="16">
        <v>13</v>
      </c>
      <c r="I14" s="16">
        <v>13</v>
      </c>
      <c r="J14" s="18"/>
      <c r="K14" s="18"/>
      <c r="L14" s="25">
        <f t="shared" si="1"/>
        <v>13</v>
      </c>
      <c r="M14" s="25">
        <f t="shared" si="2"/>
        <v>13</v>
      </c>
      <c r="N14" s="26">
        <f t="shared" si="3"/>
        <v>13</v>
      </c>
    </row>
    <row r="15" spans="1:20" ht="24" customHeight="1" x14ac:dyDescent="0.15">
      <c r="B15" s="11" t="str">
        <f t="shared" si="0"/>
        <v>1语文14</v>
      </c>
      <c r="C15" s="11" t="s">
        <v>16</v>
      </c>
      <c r="D15" s="15">
        <f>COUNTIFS($C$2:C15,C15)</f>
        <v>14</v>
      </c>
      <c r="E15" s="17">
        <v>14</v>
      </c>
      <c r="F15" s="17">
        <v>14</v>
      </c>
      <c r="G15" s="17">
        <v>14</v>
      </c>
      <c r="H15" s="17">
        <v>14</v>
      </c>
      <c r="I15" s="17">
        <v>14</v>
      </c>
      <c r="J15" s="18"/>
      <c r="K15" s="18"/>
      <c r="L15" s="25">
        <f t="shared" si="1"/>
        <v>14</v>
      </c>
      <c r="M15" s="25">
        <f t="shared" si="2"/>
        <v>14</v>
      </c>
      <c r="N15" s="26">
        <f t="shared" si="3"/>
        <v>14</v>
      </c>
    </row>
    <row r="16" spans="1:20" ht="24" customHeight="1" x14ac:dyDescent="0.15">
      <c r="B16" s="11" t="str">
        <f t="shared" si="0"/>
        <v>1语文15</v>
      </c>
      <c r="C16" s="11" t="s">
        <v>16</v>
      </c>
      <c r="D16" s="15">
        <f>COUNTIFS($C$2:C16,C16)</f>
        <v>15</v>
      </c>
      <c r="E16" s="16">
        <v>15</v>
      </c>
      <c r="F16" s="16">
        <v>15</v>
      </c>
      <c r="G16" s="16">
        <v>15</v>
      </c>
      <c r="H16" s="16">
        <v>15</v>
      </c>
      <c r="I16" s="16">
        <v>15</v>
      </c>
      <c r="J16" s="18"/>
      <c r="K16" s="18"/>
      <c r="L16" s="25">
        <f t="shared" si="1"/>
        <v>15</v>
      </c>
      <c r="M16" s="25">
        <f t="shared" si="2"/>
        <v>15</v>
      </c>
      <c r="N16" s="26">
        <f t="shared" si="3"/>
        <v>15</v>
      </c>
    </row>
    <row r="17" spans="2:18" ht="24" customHeight="1" x14ac:dyDescent="0.15">
      <c r="B17" s="11" t="str">
        <f t="shared" si="0"/>
        <v>1语文16</v>
      </c>
      <c r="C17" s="11" t="s">
        <v>16</v>
      </c>
      <c r="D17" s="15">
        <f>COUNTIFS($C$2:C17,C17)</f>
        <v>16</v>
      </c>
      <c r="E17" s="17">
        <v>16</v>
      </c>
      <c r="F17" s="17">
        <v>16</v>
      </c>
      <c r="G17" s="17">
        <v>16</v>
      </c>
      <c r="H17" s="17">
        <v>16</v>
      </c>
      <c r="I17" s="17">
        <v>16</v>
      </c>
      <c r="J17" s="16"/>
      <c r="K17" s="16"/>
      <c r="L17" s="25">
        <f t="shared" si="1"/>
        <v>16</v>
      </c>
      <c r="M17" s="25">
        <f t="shared" si="2"/>
        <v>16</v>
      </c>
      <c r="N17" s="26">
        <f t="shared" si="3"/>
        <v>16</v>
      </c>
    </row>
    <row r="18" spans="2:18" ht="24" customHeight="1" x14ac:dyDescent="0.15">
      <c r="B18" s="11" t="str">
        <f t="shared" si="0"/>
        <v>1语文17</v>
      </c>
      <c r="C18" s="11" t="s">
        <v>16</v>
      </c>
      <c r="D18" s="15">
        <f>COUNTIFS($C$2:C18,C18)</f>
        <v>17</v>
      </c>
      <c r="E18" s="16">
        <v>17</v>
      </c>
      <c r="F18" s="16">
        <v>17</v>
      </c>
      <c r="G18" s="16">
        <v>17</v>
      </c>
      <c r="H18" s="16">
        <v>17</v>
      </c>
      <c r="I18" s="16">
        <v>17</v>
      </c>
      <c r="J18" s="18"/>
      <c r="K18" s="18"/>
      <c r="L18" s="25">
        <f t="shared" si="1"/>
        <v>17</v>
      </c>
      <c r="M18" s="25">
        <f t="shared" si="2"/>
        <v>17</v>
      </c>
      <c r="N18" s="26">
        <f t="shared" si="3"/>
        <v>17</v>
      </c>
      <c r="R18" s="11"/>
    </row>
    <row r="19" spans="2:18" ht="24" customHeight="1" x14ac:dyDescent="0.15">
      <c r="B19" s="11" t="str">
        <f t="shared" si="0"/>
        <v>2数学1</v>
      </c>
      <c r="C19" s="11" t="s">
        <v>17</v>
      </c>
      <c r="D19" s="15">
        <f>COUNTIFS($C$2:C19,C19)</f>
        <v>1</v>
      </c>
      <c r="E19" s="17">
        <v>18</v>
      </c>
      <c r="F19" s="17">
        <v>18</v>
      </c>
      <c r="G19" s="17">
        <v>18</v>
      </c>
      <c r="H19" s="17">
        <v>18</v>
      </c>
      <c r="I19" s="17">
        <v>18</v>
      </c>
      <c r="J19" s="18"/>
      <c r="K19" s="18"/>
      <c r="L19" s="25">
        <f t="shared" si="1"/>
        <v>18</v>
      </c>
      <c r="M19" s="25">
        <f t="shared" si="2"/>
        <v>18</v>
      </c>
      <c r="N19" s="26">
        <f t="shared" si="3"/>
        <v>18</v>
      </c>
      <c r="R19" s="11"/>
    </row>
    <row r="20" spans="2:18" ht="24" customHeight="1" x14ac:dyDescent="0.15">
      <c r="B20" s="11" t="str">
        <f t="shared" si="0"/>
        <v>2数学2</v>
      </c>
      <c r="C20" s="11" t="s">
        <v>17</v>
      </c>
      <c r="D20" s="15">
        <f>COUNTIFS($C$2:C20,C20)</f>
        <v>2</v>
      </c>
      <c r="E20" s="16">
        <v>19</v>
      </c>
      <c r="F20" s="16">
        <v>19</v>
      </c>
      <c r="G20" s="16">
        <v>19</v>
      </c>
      <c r="H20" s="16">
        <v>19</v>
      </c>
      <c r="I20" s="16">
        <v>19</v>
      </c>
      <c r="J20" s="18"/>
      <c r="K20" s="18"/>
      <c r="L20" s="25">
        <f t="shared" si="1"/>
        <v>19</v>
      </c>
      <c r="M20" s="25">
        <f t="shared" si="2"/>
        <v>19</v>
      </c>
      <c r="N20" s="26">
        <f t="shared" si="3"/>
        <v>19</v>
      </c>
      <c r="R20" s="11"/>
    </row>
    <row r="21" spans="2:18" ht="24" customHeight="1" x14ac:dyDescent="0.15">
      <c r="B21" s="11" t="str">
        <f t="shared" si="0"/>
        <v>2数学3</v>
      </c>
      <c r="C21" s="11" t="s">
        <v>17</v>
      </c>
      <c r="D21" s="15">
        <f>COUNTIFS($C$2:C21,C21)</f>
        <v>3</v>
      </c>
      <c r="E21" s="17">
        <v>20</v>
      </c>
      <c r="F21" s="17">
        <v>20</v>
      </c>
      <c r="G21" s="17">
        <v>20</v>
      </c>
      <c r="H21" s="17">
        <v>20</v>
      </c>
      <c r="I21" s="17">
        <v>20</v>
      </c>
      <c r="J21" s="18"/>
      <c r="K21" s="18"/>
      <c r="L21" s="25">
        <f t="shared" si="1"/>
        <v>20</v>
      </c>
      <c r="M21" s="25">
        <f t="shared" si="2"/>
        <v>20</v>
      </c>
      <c r="N21" s="26">
        <f t="shared" si="3"/>
        <v>20</v>
      </c>
      <c r="R21" s="11"/>
    </row>
    <row r="22" spans="2:18" ht="24" customHeight="1" x14ac:dyDescent="0.15">
      <c r="B22" s="11" t="str">
        <f t="shared" si="0"/>
        <v>2数学4</v>
      </c>
      <c r="C22" s="11" t="s">
        <v>17</v>
      </c>
      <c r="D22" s="15">
        <f>COUNTIFS($C$2:C22,C22)</f>
        <v>4</v>
      </c>
      <c r="E22" s="16">
        <v>21</v>
      </c>
      <c r="F22" s="16">
        <v>21</v>
      </c>
      <c r="G22" s="16">
        <v>21</v>
      </c>
      <c r="H22" s="16">
        <v>21</v>
      </c>
      <c r="I22" s="16">
        <v>21</v>
      </c>
      <c r="J22" s="18"/>
      <c r="K22" s="18"/>
      <c r="L22" s="25">
        <f t="shared" si="1"/>
        <v>21</v>
      </c>
      <c r="M22" s="25">
        <f t="shared" si="2"/>
        <v>21</v>
      </c>
      <c r="N22" s="26">
        <f t="shared" si="3"/>
        <v>21</v>
      </c>
      <c r="R22" s="11"/>
    </row>
    <row r="23" spans="2:18" ht="24" customHeight="1" x14ac:dyDescent="0.15">
      <c r="B23" s="11" t="str">
        <f t="shared" si="0"/>
        <v>2数学5</v>
      </c>
      <c r="C23" s="11" t="s">
        <v>17</v>
      </c>
      <c r="D23" s="15">
        <f>COUNTIFS($C$2:C23,C23)</f>
        <v>5</v>
      </c>
      <c r="E23" s="17">
        <v>22</v>
      </c>
      <c r="F23" s="17">
        <v>22</v>
      </c>
      <c r="G23" s="17">
        <v>22</v>
      </c>
      <c r="H23" s="17">
        <v>22</v>
      </c>
      <c r="I23" s="17">
        <v>22</v>
      </c>
      <c r="J23" s="18"/>
      <c r="K23" s="18"/>
      <c r="L23" s="25">
        <f t="shared" si="1"/>
        <v>22</v>
      </c>
      <c r="M23" s="25">
        <f t="shared" si="2"/>
        <v>22</v>
      </c>
      <c r="N23" s="26">
        <f t="shared" si="3"/>
        <v>22</v>
      </c>
      <c r="R23" s="11"/>
    </row>
    <row r="24" spans="2:18" ht="24" customHeight="1" x14ac:dyDescent="0.15">
      <c r="B24" s="11" t="str">
        <f t="shared" si="0"/>
        <v>2数学6</v>
      </c>
      <c r="C24" s="11" t="s">
        <v>17</v>
      </c>
      <c r="D24" s="15">
        <f>COUNTIFS($C$2:C24,C24)</f>
        <v>6</v>
      </c>
      <c r="E24" s="16">
        <v>23</v>
      </c>
      <c r="F24" s="16">
        <v>23</v>
      </c>
      <c r="G24" s="16">
        <v>23</v>
      </c>
      <c r="H24" s="16">
        <v>23</v>
      </c>
      <c r="I24" s="16">
        <v>23</v>
      </c>
      <c r="J24" s="16"/>
      <c r="K24" s="16"/>
      <c r="L24" s="25">
        <f t="shared" si="1"/>
        <v>23</v>
      </c>
      <c r="M24" s="25">
        <f t="shared" si="2"/>
        <v>23</v>
      </c>
      <c r="N24" s="26">
        <f t="shared" si="3"/>
        <v>23</v>
      </c>
      <c r="R24" s="11"/>
    </row>
    <row r="25" spans="2:18" ht="24" customHeight="1" x14ac:dyDescent="0.15">
      <c r="B25" s="11" t="str">
        <f t="shared" si="0"/>
        <v>2数学7</v>
      </c>
      <c r="C25" s="11" t="s">
        <v>17</v>
      </c>
      <c r="D25" s="15">
        <f>COUNTIFS($C$2:C25,C25)</f>
        <v>7</v>
      </c>
      <c r="E25" s="17">
        <v>24</v>
      </c>
      <c r="F25" s="17">
        <v>24</v>
      </c>
      <c r="G25" s="17">
        <v>24</v>
      </c>
      <c r="H25" s="17">
        <v>24</v>
      </c>
      <c r="I25" s="17">
        <v>24</v>
      </c>
      <c r="J25" s="18"/>
      <c r="K25" s="18"/>
      <c r="L25" s="25">
        <f t="shared" si="1"/>
        <v>24</v>
      </c>
      <c r="M25" s="25">
        <f t="shared" si="2"/>
        <v>24</v>
      </c>
      <c r="N25" s="26">
        <f t="shared" si="3"/>
        <v>24</v>
      </c>
      <c r="R25" s="11"/>
    </row>
    <row r="26" spans="2:18" ht="24" customHeight="1" x14ac:dyDescent="0.15">
      <c r="B26" s="11" t="str">
        <f t="shared" si="0"/>
        <v>2数学8</v>
      </c>
      <c r="C26" s="11" t="s">
        <v>17</v>
      </c>
      <c r="D26" s="15">
        <f>COUNTIFS($C$2:C26,C26)</f>
        <v>8</v>
      </c>
      <c r="E26" s="16">
        <v>25</v>
      </c>
      <c r="F26" s="16">
        <v>25</v>
      </c>
      <c r="G26" s="16">
        <v>25</v>
      </c>
      <c r="H26" s="16">
        <v>25</v>
      </c>
      <c r="I26" s="16">
        <v>25</v>
      </c>
      <c r="J26" s="18"/>
      <c r="K26" s="18"/>
      <c r="L26" s="25">
        <f t="shared" si="1"/>
        <v>25</v>
      </c>
      <c r="M26" s="25">
        <f t="shared" si="2"/>
        <v>25</v>
      </c>
      <c r="N26" s="26">
        <f t="shared" si="3"/>
        <v>25</v>
      </c>
      <c r="R26" s="11"/>
    </row>
    <row r="27" spans="2:18" ht="24" customHeight="1" x14ac:dyDescent="0.15">
      <c r="B27" s="11" t="str">
        <f t="shared" si="0"/>
        <v>2数学9</v>
      </c>
      <c r="C27" s="11" t="s">
        <v>17</v>
      </c>
      <c r="D27" s="15">
        <f>COUNTIFS($C$2:C27,C27)</f>
        <v>9</v>
      </c>
      <c r="E27" s="17">
        <v>26</v>
      </c>
      <c r="F27" s="17">
        <v>26</v>
      </c>
      <c r="G27" s="17">
        <v>26</v>
      </c>
      <c r="H27" s="17">
        <v>26</v>
      </c>
      <c r="I27" s="17">
        <v>26</v>
      </c>
      <c r="J27" s="16"/>
      <c r="K27" s="16"/>
      <c r="L27" s="25">
        <f t="shared" si="1"/>
        <v>26</v>
      </c>
      <c r="M27" s="25">
        <f t="shared" si="2"/>
        <v>26</v>
      </c>
      <c r="N27" s="26">
        <f t="shared" si="3"/>
        <v>26</v>
      </c>
      <c r="R27" s="11"/>
    </row>
    <row r="28" spans="2:18" ht="24" customHeight="1" x14ac:dyDescent="0.15">
      <c r="B28" s="11" t="str">
        <f t="shared" si="0"/>
        <v>2数学10</v>
      </c>
      <c r="C28" s="11" t="s">
        <v>17</v>
      </c>
      <c r="D28" s="15">
        <f>COUNTIFS($C$2:C28,C28)</f>
        <v>10</v>
      </c>
      <c r="E28" s="16">
        <v>27</v>
      </c>
      <c r="F28" s="16">
        <v>27</v>
      </c>
      <c r="G28" s="16">
        <v>27</v>
      </c>
      <c r="H28" s="16">
        <v>27</v>
      </c>
      <c r="I28" s="16">
        <v>27</v>
      </c>
      <c r="J28" s="18"/>
      <c r="K28" s="18"/>
      <c r="L28" s="25">
        <f t="shared" si="1"/>
        <v>27</v>
      </c>
      <c r="M28" s="25">
        <f t="shared" si="2"/>
        <v>27</v>
      </c>
      <c r="N28" s="26">
        <f t="shared" si="3"/>
        <v>27</v>
      </c>
      <c r="R28" s="11"/>
    </row>
    <row r="29" spans="2:18" ht="24" customHeight="1" x14ac:dyDescent="0.15">
      <c r="B29" s="11" t="str">
        <f t="shared" si="0"/>
        <v>2数学11</v>
      </c>
      <c r="C29" s="11" t="s">
        <v>17</v>
      </c>
      <c r="D29" s="15">
        <f>COUNTIFS($C$2:C29,C29)</f>
        <v>11</v>
      </c>
      <c r="E29" s="17">
        <v>28</v>
      </c>
      <c r="F29" s="17">
        <v>28</v>
      </c>
      <c r="G29" s="17">
        <v>28</v>
      </c>
      <c r="H29" s="17">
        <v>28</v>
      </c>
      <c r="I29" s="17">
        <v>28</v>
      </c>
      <c r="J29" s="18"/>
      <c r="K29" s="18"/>
      <c r="L29" s="25">
        <f t="shared" si="1"/>
        <v>28</v>
      </c>
      <c r="M29" s="25">
        <f t="shared" si="2"/>
        <v>28</v>
      </c>
      <c r="N29" s="26">
        <f t="shared" si="3"/>
        <v>28</v>
      </c>
    </row>
    <row r="30" spans="2:18" ht="24" customHeight="1" x14ac:dyDescent="0.15">
      <c r="B30" s="11" t="str">
        <f>C30&amp;D30</f>
        <v>2数学12</v>
      </c>
      <c r="C30" s="11" t="s">
        <v>17</v>
      </c>
      <c r="D30" s="15">
        <f>COUNTIFS($C$2:C30,C30)</f>
        <v>12</v>
      </c>
      <c r="E30" s="16">
        <v>29</v>
      </c>
      <c r="F30" s="16">
        <v>29</v>
      </c>
      <c r="G30" s="16">
        <v>29</v>
      </c>
      <c r="H30" s="16">
        <v>29</v>
      </c>
      <c r="I30" s="16">
        <v>29</v>
      </c>
      <c r="J30" s="18"/>
      <c r="K30" s="18"/>
      <c r="L30" s="25">
        <f t="shared" si="1"/>
        <v>29</v>
      </c>
      <c r="M30" s="25">
        <f t="shared" si="2"/>
        <v>29</v>
      </c>
      <c r="N30" s="26">
        <f t="shared" si="3"/>
        <v>29</v>
      </c>
    </row>
    <row r="31" spans="2:18" ht="24" customHeight="1" x14ac:dyDescent="0.15">
      <c r="B31" s="11" t="str">
        <f t="shared" si="0"/>
        <v>2数学13</v>
      </c>
      <c r="C31" s="11" t="s">
        <v>17</v>
      </c>
      <c r="D31" s="15">
        <f>COUNTIFS($C$2:C31,C31)</f>
        <v>13</v>
      </c>
      <c r="E31" s="17">
        <v>30</v>
      </c>
      <c r="F31" s="17">
        <v>30</v>
      </c>
      <c r="G31" s="17">
        <v>30</v>
      </c>
      <c r="H31" s="17">
        <v>30</v>
      </c>
      <c r="I31" s="17">
        <v>30</v>
      </c>
      <c r="J31" s="18"/>
      <c r="K31" s="18"/>
      <c r="L31" s="25">
        <f t="shared" si="1"/>
        <v>30</v>
      </c>
      <c r="M31" s="25">
        <f t="shared" si="2"/>
        <v>30</v>
      </c>
      <c r="N31" s="26">
        <f t="shared" si="3"/>
        <v>30</v>
      </c>
    </row>
    <row r="32" spans="2:18" ht="24" customHeight="1" x14ac:dyDescent="0.15">
      <c r="B32" s="11" t="str">
        <f t="shared" si="0"/>
        <v>2数学14</v>
      </c>
      <c r="C32" s="11" t="s">
        <v>17</v>
      </c>
      <c r="D32" s="15">
        <f>COUNTIFS($C$2:C32,C32)</f>
        <v>14</v>
      </c>
      <c r="E32" s="16">
        <v>31</v>
      </c>
      <c r="F32" s="16">
        <v>31</v>
      </c>
      <c r="G32" s="16">
        <v>31</v>
      </c>
      <c r="H32" s="16">
        <v>31</v>
      </c>
      <c r="I32" s="16">
        <v>31</v>
      </c>
      <c r="J32" s="18"/>
      <c r="K32" s="18"/>
      <c r="L32" s="25">
        <f t="shared" si="1"/>
        <v>31</v>
      </c>
      <c r="M32" s="25">
        <f t="shared" si="2"/>
        <v>31</v>
      </c>
      <c r="N32" s="26">
        <f t="shared" si="3"/>
        <v>31</v>
      </c>
    </row>
    <row r="33" spans="2:14" ht="24" customHeight="1" x14ac:dyDescent="0.15">
      <c r="B33" s="11" t="str">
        <f>C33&amp;D33</f>
        <v>2数学15</v>
      </c>
      <c r="C33" s="11" t="s">
        <v>17</v>
      </c>
      <c r="D33" s="15">
        <f>COUNTIFS($C$2:C33,C33)</f>
        <v>15</v>
      </c>
      <c r="E33" s="17">
        <v>32</v>
      </c>
      <c r="F33" s="17">
        <v>32</v>
      </c>
      <c r="G33" s="17">
        <v>32</v>
      </c>
      <c r="H33" s="17">
        <v>32</v>
      </c>
      <c r="I33" s="17">
        <v>32</v>
      </c>
      <c r="J33" s="18"/>
      <c r="K33" s="18"/>
      <c r="L33" s="25">
        <f t="shared" si="1"/>
        <v>32</v>
      </c>
      <c r="M33" s="25">
        <f t="shared" si="2"/>
        <v>32</v>
      </c>
      <c r="N33" s="26">
        <f t="shared" si="3"/>
        <v>32</v>
      </c>
    </row>
    <row r="34" spans="2:14" ht="24" customHeight="1" x14ac:dyDescent="0.15">
      <c r="B34" s="11" t="str">
        <f t="shared" ref="B34:B55" si="4">C34&amp;D34</f>
        <v>2数学16</v>
      </c>
      <c r="C34" s="11" t="s">
        <v>17</v>
      </c>
      <c r="D34" s="15">
        <f>COUNTIFS($C$2:C34,C34)</f>
        <v>16</v>
      </c>
      <c r="E34" s="16">
        <v>33</v>
      </c>
      <c r="F34" s="16">
        <v>33</v>
      </c>
      <c r="G34" s="16">
        <v>33</v>
      </c>
      <c r="H34" s="16">
        <v>33</v>
      </c>
      <c r="I34" s="16">
        <v>33</v>
      </c>
      <c r="J34" s="18"/>
      <c r="K34" s="18"/>
      <c r="L34" s="25">
        <f t="shared" si="1"/>
        <v>33</v>
      </c>
      <c r="M34" s="25">
        <f t="shared" si="2"/>
        <v>33</v>
      </c>
      <c r="N34" s="26">
        <f t="shared" si="3"/>
        <v>33</v>
      </c>
    </row>
    <row r="35" spans="2:14" ht="24" customHeight="1" x14ac:dyDescent="0.15">
      <c r="B35" s="11" t="str">
        <f t="shared" si="4"/>
        <v>2数学17</v>
      </c>
      <c r="C35" s="11" t="s">
        <v>17</v>
      </c>
      <c r="D35" s="15">
        <f>COUNTIFS($C$2:C35,C35)</f>
        <v>17</v>
      </c>
      <c r="E35" s="17">
        <v>34</v>
      </c>
      <c r="F35" s="17">
        <v>34</v>
      </c>
      <c r="G35" s="17">
        <v>34</v>
      </c>
      <c r="H35" s="17">
        <v>34</v>
      </c>
      <c r="I35" s="17">
        <v>34</v>
      </c>
      <c r="J35" s="18"/>
      <c r="K35" s="18"/>
      <c r="L35" s="25">
        <f t="shared" si="1"/>
        <v>34</v>
      </c>
      <c r="M35" s="25">
        <f t="shared" si="2"/>
        <v>34</v>
      </c>
      <c r="N35" s="26">
        <f t="shared" si="3"/>
        <v>34</v>
      </c>
    </row>
    <row r="36" spans="2:14" ht="24" customHeight="1" x14ac:dyDescent="0.15">
      <c r="B36" s="11" t="str">
        <f t="shared" si="4"/>
        <v>2数学18</v>
      </c>
      <c r="C36" s="11" t="s">
        <v>17</v>
      </c>
      <c r="D36" s="15">
        <f>COUNTIFS($C$2:C36,C36)</f>
        <v>18</v>
      </c>
      <c r="E36" s="16">
        <v>35</v>
      </c>
      <c r="F36" s="16">
        <v>35</v>
      </c>
      <c r="G36" s="16">
        <v>35</v>
      </c>
      <c r="H36" s="16">
        <v>35</v>
      </c>
      <c r="I36" s="16">
        <v>35</v>
      </c>
      <c r="J36" s="16"/>
      <c r="K36" s="16"/>
      <c r="L36" s="25">
        <f t="shared" si="1"/>
        <v>35</v>
      </c>
      <c r="M36" s="25">
        <f t="shared" si="2"/>
        <v>35</v>
      </c>
      <c r="N36" s="26">
        <f t="shared" si="3"/>
        <v>35</v>
      </c>
    </row>
    <row r="37" spans="2:14" ht="24" customHeight="1" x14ac:dyDescent="0.15">
      <c r="B37" s="11" t="str">
        <f t="shared" si="4"/>
        <v>3英语1</v>
      </c>
      <c r="C37" s="11" t="s">
        <v>18</v>
      </c>
      <c r="D37" s="15">
        <f>COUNTIFS($C$2:C37,C37)</f>
        <v>1</v>
      </c>
      <c r="E37" s="17">
        <v>36</v>
      </c>
      <c r="F37" s="17">
        <v>36</v>
      </c>
      <c r="G37" s="17">
        <v>36</v>
      </c>
      <c r="H37" s="17">
        <v>36</v>
      </c>
      <c r="I37" s="17">
        <v>36</v>
      </c>
      <c r="J37" s="18"/>
      <c r="K37" s="18"/>
      <c r="L37" s="25">
        <f t="shared" si="1"/>
        <v>36</v>
      </c>
      <c r="M37" s="25">
        <f t="shared" si="2"/>
        <v>36</v>
      </c>
      <c r="N37" s="26">
        <f t="shared" si="3"/>
        <v>36</v>
      </c>
    </row>
    <row r="38" spans="2:14" ht="24" customHeight="1" x14ac:dyDescent="0.15">
      <c r="B38" s="11" t="str">
        <f t="shared" si="4"/>
        <v>3英语2</v>
      </c>
      <c r="C38" s="11" t="s">
        <v>18</v>
      </c>
      <c r="D38" s="15">
        <f>COUNTIFS($C$2:C38,C38)</f>
        <v>2</v>
      </c>
      <c r="E38" s="16">
        <v>37</v>
      </c>
      <c r="F38" s="16">
        <v>37</v>
      </c>
      <c r="G38" s="16">
        <v>37</v>
      </c>
      <c r="H38" s="16">
        <v>37</v>
      </c>
      <c r="I38" s="16">
        <v>37</v>
      </c>
      <c r="J38" s="18"/>
      <c r="K38" s="18"/>
      <c r="L38" s="25">
        <f t="shared" si="1"/>
        <v>37</v>
      </c>
      <c r="M38" s="25">
        <f t="shared" si="2"/>
        <v>37</v>
      </c>
      <c r="N38" s="26">
        <f t="shared" si="3"/>
        <v>37</v>
      </c>
    </row>
    <row r="39" spans="2:14" ht="24" customHeight="1" x14ac:dyDescent="0.15">
      <c r="B39" s="11" t="str">
        <f t="shared" si="4"/>
        <v>3英语3</v>
      </c>
      <c r="C39" s="11" t="s">
        <v>18</v>
      </c>
      <c r="D39" s="15">
        <f>COUNTIFS($C$2:C39,C39)</f>
        <v>3</v>
      </c>
      <c r="E39" s="17">
        <v>38</v>
      </c>
      <c r="F39" s="17">
        <v>38</v>
      </c>
      <c r="G39" s="17">
        <v>38</v>
      </c>
      <c r="H39" s="17">
        <v>38</v>
      </c>
      <c r="I39" s="17">
        <v>38</v>
      </c>
      <c r="J39" s="18"/>
      <c r="K39" s="18"/>
      <c r="L39" s="25">
        <f t="shared" si="1"/>
        <v>38</v>
      </c>
      <c r="M39" s="25">
        <f t="shared" si="2"/>
        <v>38</v>
      </c>
      <c r="N39" s="26">
        <f t="shared" si="3"/>
        <v>38</v>
      </c>
    </row>
    <row r="40" spans="2:14" ht="24" customHeight="1" x14ac:dyDescent="0.15">
      <c r="B40" s="11" t="str">
        <f t="shared" si="4"/>
        <v>3英语4</v>
      </c>
      <c r="C40" s="11" t="s">
        <v>18</v>
      </c>
      <c r="D40" s="15">
        <f>COUNTIFS($C$2:C40,C40)</f>
        <v>4</v>
      </c>
      <c r="E40" s="16">
        <v>39</v>
      </c>
      <c r="F40" s="16">
        <v>39</v>
      </c>
      <c r="G40" s="16">
        <v>39</v>
      </c>
      <c r="H40" s="16">
        <v>39</v>
      </c>
      <c r="I40" s="16">
        <v>39</v>
      </c>
      <c r="J40" s="18"/>
      <c r="K40" s="18"/>
      <c r="L40" s="25">
        <f t="shared" si="1"/>
        <v>39</v>
      </c>
      <c r="M40" s="25">
        <f t="shared" si="2"/>
        <v>39</v>
      </c>
      <c r="N40" s="26">
        <f t="shared" si="3"/>
        <v>39</v>
      </c>
    </row>
    <row r="41" spans="2:14" ht="24" customHeight="1" x14ac:dyDescent="0.15">
      <c r="B41" s="11" t="str">
        <f t="shared" si="4"/>
        <v>3英语5</v>
      </c>
      <c r="C41" s="11" t="s">
        <v>18</v>
      </c>
      <c r="D41" s="15">
        <f>COUNTIFS($C$2:C41,C41)</f>
        <v>5</v>
      </c>
      <c r="E41" s="17">
        <v>40</v>
      </c>
      <c r="F41" s="17">
        <v>40</v>
      </c>
      <c r="G41" s="17">
        <v>40</v>
      </c>
      <c r="H41" s="17">
        <v>40</v>
      </c>
      <c r="I41" s="17">
        <v>40</v>
      </c>
      <c r="J41" s="18"/>
      <c r="K41" s="18"/>
      <c r="L41" s="25">
        <f t="shared" si="1"/>
        <v>40</v>
      </c>
      <c r="M41" s="25">
        <f t="shared" si="2"/>
        <v>40</v>
      </c>
      <c r="N41" s="26">
        <f t="shared" si="3"/>
        <v>40</v>
      </c>
    </row>
    <row r="42" spans="2:14" ht="24" customHeight="1" x14ac:dyDescent="0.15">
      <c r="B42" s="11" t="str">
        <f t="shared" si="4"/>
        <v>3英语6</v>
      </c>
      <c r="C42" s="11" t="s">
        <v>18</v>
      </c>
      <c r="D42" s="15">
        <f>COUNTIFS($C$2:C42,C42)</f>
        <v>6</v>
      </c>
      <c r="E42" s="16">
        <v>41</v>
      </c>
      <c r="F42" s="16">
        <v>41</v>
      </c>
      <c r="G42" s="16">
        <v>41</v>
      </c>
      <c r="H42" s="16">
        <v>41</v>
      </c>
      <c r="I42" s="16">
        <v>41</v>
      </c>
      <c r="J42" s="18"/>
      <c r="K42" s="18"/>
      <c r="L42" s="25">
        <f t="shared" si="1"/>
        <v>41</v>
      </c>
      <c r="M42" s="25">
        <f t="shared" si="2"/>
        <v>41</v>
      </c>
      <c r="N42" s="26">
        <f t="shared" si="3"/>
        <v>41</v>
      </c>
    </row>
    <row r="43" spans="2:14" ht="24" customHeight="1" x14ac:dyDescent="0.15">
      <c r="B43" s="11" t="str">
        <f t="shared" si="4"/>
        <v>3英语7</v>
      </c>
      <c r="C43" s="11" t="s">
        <v>18</v>
      </c>
      <c r="D43" s="15">
        <f>COUNTIFS($C$2:C43,C43)</f>
        <v>7</v>
      </c>
      <c r="E43" s="17">
        <v>42</v>
      </c>
      <c r="F43" s="17">
        <v>42</v>
      </c>
      <c r="G43" s="17">
        <v>42</v>
      </c>
      <c r="H43" s="17">
        <v>42</v>
      </c>
      <c r="I43" s="17">
        <v>42</v>
      </c>
      <c r="J43" s="18"/>
      <c r="K43" s="18"/>
      <c r="L43" s="25">
        <f t="shared" si="1"/>
        <v>42</v>
      </c>
      <c r="M43" s="25">
        <f t="shared" si="2"/>
        <v>42</v>
      </c>
      <c r="N43" s="26">
        <f t="shared" si="3"/>
        <v>42</v>
      </c>
    </row>
    <row r="44" spans="2:14" ht="24" customHeight="1" x14ac:dyDescent="0.15">
      <c r="B44" s="11" t="str">
        <f t="shared" si="4"/>
        <v>3英语8</v>
      </c>
      <c r="C44" s="11" t="s">
        <v>18</v>
      </c>
      <c r="D44" s="15">
        <f>COUNTIFS($C$2:C44,C44)</f>
        <v>8</v>
      </c>
      <c r="E44" s="16">
        <v>43</v>
      </c>
      <c r="F44" s="16">
        <v>43</v>
      </c>
      <c r="G44" s="16">
        <v>43</v>
      </c>
      <c r="H44" s="16">
        <v>43</v>
      </c>
      <c r="I44" s="16">
        <v>43</v>
      </c>
      <c r="J44" s="18"/>
      <c r="K44" s="18"/>
      <c r="L44" s="25">
        <f t="shared" si="1"/>
        <v>43</v>
      </c>
      <c r="M44" s="25">
        <f t="shared" si="2"/>
        <v>43</v>
      </c>
      <c r="N44" s="26">
        <f t="shared" si="3"/>
        <v>43</v>
      </c>
    </row>
    <row r="45" spans="2:14" ht="24" customHeight="1" x14ac:dyDescent="0.15">
      <c r="B45" s="11" t="str">
        <f t="shared" si="4"/>
        <v>3英语9</v>
      </c>
      <c r="C45" s="11" t="s">
        <v>18</v>
      </c>
      <c r="D45" s="15">
        <f>COUNTIFS($C$2:C45,C45)</f>
        <v>9</v>
      </c>
      <c r="E45" s="17">
        <v>44</v>
      </c>
      <c r="F45" s="17">
        <v>44</v>
      </c>
      <c r="G45" s="17">
        <v>44</v>
      </c>
      <c r="H45" s="17">
        <v>44</v>
      </c>
      <c r="I45" s="17">
        <v>44</v>
      </c>
      <c r="J45" s="16"/>
      <c r="K45" s="16"/>
      <c r="L45" s="25">
        <f t="shared" si="1"/>
        <v>44</v>
      </c>
      <c r="M45" s="25">
        <f t="shared" si="2"/>
        <v>44</v>
      </c>
      <c r="N45" s="26">
        <f t="shared" si="3"/>
        <v>44</v>
      </c>
    </row>
    <row r="46" spans="2:14" ht="24" customHeight="1" x14ac:dyDescent="0.15">
      <c r="B46" s="11" t="str">
        <f t="shared" si="4"/>
        <v>3英语10</v>
      </c>
      <c r="C46" s="11" t="s">
        <v>18</v>
      </c>
      <c r="D46" s="15">
        <f>COUNTIFS($C$2:C46,C46)</f>
        <v>10</v>
      </c>
      <c r="E46" s="16">
        <v>45</v>
      </c>
      <c r="F46" s="16">
        <v>45</v>
      </c>
      <c r="G46" s="16">
        <v>45</v>
      </c>
      <c r="H46" s="16">
        <v>45</v>
      </c>
      <c r="I46" s="16">
        <v>45</v>
      </c>
      <c r="J46" s="18"/>
      <c r="K46" s="18"/>
      <c r="L46" s="25">
        <f t="shared" si="1"/>
        <v>45</v>
      </c>
      <c r="M46" s="25">
        <f t="shared" si="2"/>
        <v>45</v>
      </c>
      <c r="N46" s="26">
        <f t="shared" si="3"/>
        <v>45</v>
      </c>
    </row>
    <row r="47" spans="2:14" ht="24" customHeight="1" x14ac:dyDescent="0.15">
      <c r="B47" s="11" t="str">
        <f t="shared" si="4"/>
        <v>3英语11</v>
      </c>
      <c r="C47" s="11" t="s">
        <v>18</v>
      </c>
      <c r="D47" s="15">
        <f>COUNTIFS($C$2:C47,C47)</f>
        <v>11</v>
      </c>
      <c r="E47" s="17">
        <v>46</v>
      </c>
      <c r="F47" s="17">
        <v>46</v>
      </c>
      <c r="G47" s="17">
        <v>46</v>
      </c>
      <c r="H47" s="17">
        <v>46</v>
      </c>
      <c r="I47" s="17">
        <v>46</v>
      </c>
      <c r="J47" s="18"/>
      <c r="K47" s="18"/>
      <c r="L47" s="25">
        <f t="shared" si="1"/>
        <v>46</v>
      </c>
      <c r="M47" s="25">
        <f t="shared" si="2"/>
        <v>46</v>
      </c>
      <c r="N47" s="26">
        <f t="shared" si="3"/>
        <v>46</v>
      </c>
    </row>
    <row r="48" spans="2:14" ht="24" customHeight="1" x14ac:dyDescent="0.15">
      <c r="B48" s="11" t="str">
        <f t="shared" si="4"/>
        <v>3英语12</v>
      </c>
      <c r="C48" s="11" t="s">
        <v>18</v>
      </c>
      <c r="D48" s="15">
        <f>COUNTIFS($C$2:C48,C48)</f>
        <v>12</v>
      </c>
      <c r="E48" s="16">
        <v>47</v>
      </c>
      <c r="F48" s="16">
        <v>47</v>
      </c>
      <c r="G48" s="16">
        <v>47</v>
      </c>
      <c r="H48" s="16">
        <v>47</v>
      </c>
      <c r="I48" s="16">
        <v>47</v>
      </c>
      <c r="J48" s="18"/>
      <c r="K48" s="18"/>
      <c r="L48" s="25">
        <f t="shared" si="1"/>
        <v>47</v>
      </c>
      <c r="M48" s="25">
        <f t="shared" si="2"/>
        <v>47</v>
      </c>
      <c r="N48" s="26">
        <f t="shared" si="3"/>
        <v>47</v>
      </c>
    </row>
    <row r="49" spans="2:14" ht="24" customHeight="1" x14ac:dyDescent="0.15">
      <c r="B49" s="11" t="str">
        <f t="shared" si="4"/>
        <v>3英语13</v>
      </c>
      <c r="C49" s="11" t="s">
        <v>18</v>
      </c>
      <c r="D49" s="15">
        <f>COUNTIFS($C$2:C49,C49)</f>
        <v>13</v>
      </c>
      <c r="E49" s="17">
        <v>48</v>
      </c>
      <c r="F49" s="17">
        <v>48</v>
      </c>
      <c r="G49" s="17">
        <v>48</v>
      </c>
      <c r="H49" s="17">
        <v>48</v>
      </c>
      <c r="I49" s="17">
        <v>48</v>
      </c>
      <c r="J49" s="18"/>
      <c r="K49" s="18"/>
      <c r="L49" s="25">
        <f t="shared" si="1"/>
        <v>48</v>
      </c>
      <c r="M49" s="25">
        <f t="shared" si="2"/>
        <v>48</v>
      </c>
      <c r="N49" s="26">
        <f t="shared" si="3"/>
        <v>48</v>
      </c>
    </row>
    <row r="50" spans="2:14" ht="24" customHeight="1" x14ac:dyDescent="0.15">
      <c r="B50" s="11" t="str">
        <f t="shared" si="4"/>
        <v>3英语14</v>
      </c>
      <c r="C50" s="11" t="s">
        <v>18</v>
      </c>
      <c r="D50" s="15">
        <f>COUNTIFS($C$2:C50,C50)</f>
        <v>14</v>
      </c>
      <c r="E50" s="16">
        <v>49</v>
      </c>
      <c r="F50" s="16">
        <v>49</v>
      </c>
      <c r="G50" s="16">
        <v>49</v>
      </c>
      <c r="H50" s="16">
        <v>49</v>
      </c>
      <c r="I50" s="16">
        <v>49</v>
      </c>
      <c r="J50" s="18"/>
      <c r="K50" s="18"/>
      <c r="L50" s="25">
        <f t="shared" si="1"/>
        <v>49</v>
      </c>
      <c r="M50" s="25">
        <f t="shared" si="2"/>
        <v>49</v>
      </c>
      <c r="N50" s="26">
        <f t="shared" si="3"/>
        <v>49</v>
      </c>
    </row>
    <row r="51" spans="2:14" ht="24" customHeight="1" x14ac:dyDescent="0.15">
      <c r="B51" s="11" t="str">
        <f t="shared" si="4"/>
        <v>3英语15</v>
      </c>
      <c r="C51" s="11" t="s">
        <v>18</v>
      </c>
      <c r="D51" s="15">
        <f>COUNTIFS($C$2:C51,C51)</f>
        <v>15</v>
      </c>
      <c r="E51" s="17">
        <v>50</v>
      </c>
      <c r="F51" s="17">
        <v>50</v>
      </c>
      <c r="G51" s="17">
        <v>50</v>
      </c>
      <c r="H51" s="17">
        <v>50</v>
      </c>
      <c r="I51" s="17">
        <v>50</v>
      </c>
      <c r="J51" s="18"/>
      <c r="K51" s="18"/>
      <c r="L51" s="25">
        <f t="shared" si="1"/>
        <v>50</v>
      </c>
      <c r="M51" s="25">
        <f t="shared" si="2"/>
        <v>50</v>
      </c>
      <c r="N51" s="26">
        <f t="shared" si="3"/>
        <v>50</v>
      </c>
    </row>
    <row r="52" spans="2:14" ht="24" customHeight="1" x14ac:dyDescent="0.15">
      <c r="B52" s="11" t="str">
        <f>C52&amp;D52</f>
        <v>3英语16</v>
      </c>
      <c r="C52" s="11" t="s">
        <v>18</v>
      </c>
      <c r="D52" s="15">
        <f>COUNTIFS($C$2:C52,C52)</f>
        <v>16</v>
      </c>
      <c r="E52" s="16">
        <v>51</v>
      </c>
      <c r="F52" s="16">
        <v>51</v>
      </c>
      <c r="G52" s="16">
        <v>51</v>
      </c>
      <c r="H52" s="16">
        <v>51</v>
      </c>
      <c r="I52" s="16">
        <v>51</v>
      </c>
      <c r="J52" s="18"/>
      <c r="K52" s="18"/>
      <c r="L52" s="25">
        <f t="shared" si="1"/>
        <v>51</v>
      </c>
      <c r="M52" s="25">
        <f t="shared" si="2"/>
        <v>51</v>
      </c>
      <c r="N52" s="26">
        <f t="shared" si="3"/>
        <v>51</v>
      </c>
    </row>
    <row r="53" spans="2:14" ht="24" customHeight="1" x14ac:dyDescent="0.15">
      <c r="B53" s="11" t="str">
        <f>C53&amp;D53</f>
        <v>3英语17</v>
      </c>
      <c r="C53" s="11" t="s">
        <v>18</v>
      </c>
      <c r="D53" s="15">
        <f>COUNTIFS($C$2:C53,C53)</f>
        <v>17</v>
      </c>
      <c r="E53" s="17">
        <v>52</v>
      </c>
      <c r="F53" s="17">
        <v>52</v>
      </c>
      <c r="G53" s="17">
        <v>52</v>
      </c>
      <c r="H53" s="17">
        <v>52</v>
      </c>
      <c r="I53" s="17">
        <v>52</v>
      </c>
      <c r="J53" s="18"/>
      <c r="K53" s="18"/>
      <c r="L53" s="25">
        <f t="shared" si="1"/>
        <v>52</v>
      </c>
      <c r="M53" s="25">
        <f t="shared" si="2"/>
        <v>52</v>
      </c>
      <c r="N53" s="26">
        <f t="shared" si="3"/>
        <v>52</v>
      </c>
    </row>
    <row r="54" spans="2:14" ht="24" customHeight="1" x14ac:dyDescent="0.15">
      <c r="B54" s="11" t="str">
        <f t="shared" si="4"/>
        <v>5道德与法治1</v>
      </c>
      <c r="C54" s="11" t="s">
        <v>48</v>
      </c>
      <c r="D54" s="15">
        <f>COUNTIFS($C$2:C54,C54)</f>
        <v>1</v>
      </c>
      <c r="E54" s="16">
        <v>53</v>
      </c>
      <c r="F54" s="16">
        <v>53</v>
      </c>
      <c r="G54" s="16">
        <v>53</v>
      </c>
      <c r="H54" s="16">
        <v>53</v>
      </c>
      <c r="I54" s="16">
        <v>53</v>
      </c>
      <c r="J54" s="16"/>
      <c r="K54" s="16"/>
      <c r="L54" s="25">
        <f t="shared" si="1"/>
        <v>53</v>
      </c>
      <c r="M54" s="25">
        <f t="shared" si="2"/>
        <v>53</v>
      </c>
      <c r="N54" s="26">
        <f t="shared" si="3"/>
        <v>53</v>
      </c>
    </row>
    <row r="55" spans="2:14" ht="24" customHeight="1" x14ac:dyDescent="0.15">
      <c r="B55" s="11" t="str">
        <f t="shared" si="4"/>
        <v>5道德与法治2</v>
      </c>
      <c r="C55" s="11" t="s">
        <v>48</v>
      </c>
      <c r="D55" s="15">
        <f>COUNTIFS($C$2:C55,C55)</f>
        <v>2</v>
      </c>
      <c r="E55" s="17">
        <v>54</v>
      </c>
      <c r="F55" s="17">
        <v>54</v>
      </c>
      <c r="G55" s="17">
        <v>54</v>
      </c>
      <c r="H55" s="17">
        <v>54</v>
      </c>
      <c r="I55" s="17">
        <v>54</v>
      </c>
      <c r="J55" s="18"/>
      <c r="K55" s="18"/>
      <c r="L55" s="25">
        <f t="shared" si="1"/>
        <v>54</v>
      </c>
      <c r="M55" s="25">
        <f t="shared" si="2"/>
        <v>54</v>
      </c>
      <c r="N55" s="26">
        <f t="shared" si="3"/>
        <v>54</v>
      </c>
    </row>
    <row r="56" spans="2:14" ht="24" customHeight="1" x14ac:dyDescent="0.15">
      <c r="B56" s="11" t="str">
        <f>C56&amp;D56</f>
        <v>5道德与法治3</v>
      </c>
      <c r="C56" s="11" t="s">
        <v>48</v>
      </c>
      <c r="D56" s="15">
        <f>COUNTIFS($C$2:C56,C56)</f>
        <v>3</v>
      </c>
      <c r="E56" s="16">
        <v>55</v>
      </c>
      <c r="F56" s="16">
        <v>55</v>
      </c>
      <c r="G56" s="16">
        <v>55</v>
      </c>
      <c r="H56" s="16">
        <v>55</v>
      </c>
      <c r="I56" s="16">
        <v>55</v>
      </c>
      <c r="J56" s="18"/>
      <c r="K56" s="18"/>
      <c r="L56" s="25">
        <f t="shared" si="1"/>
        <v>55</v>
      </c>
      <c r="M56" s="25">
        <f t="shared" si="2"/>
        <v>55</v>
      </c>
      <c r="N56" s="26">
        <f t="shared" si="3"/>
        <v>55</v>
      </c>
    </row>
    <row r="57" spans="2:14" ht="24" customHeight="1" x14ac:dyDescent="0.15">
      <c r="B57" s="11" t="str">
        <f t="shared" ref="B57:B120" si="5">C57&amp;D57</f>
        <v>5道德与法治4</v>
      </c>
      <c r="C57" s="11" t="s">
        <v>48</v>
      </c>
      <c r="D57" s="15">
        <f>COUNTIFS($C$2:C57,C57)</f>
        <v>4</v>
      </c>
      <c r="E57" s="17">
        <v>56</v>
      </c>
      <c r="F57" s="17">
        <v>56</v>
      </c>
      <c r="G57" s="17">
        <v>56</v>
      </c>
      <c r="H57" s="17">
        <v>56</v>
      </c>
      <c r="I57" s="17">
        <v>56</v>
      </c>
      <c r="J57" s="18"/>
      <c r="K57" s="18"/>
      <c r="L57" s="25">
        <f t="shared" si="1"/>
        <v>56</v>
      </c>
      <c r="M57" s="25">
        <f t="shared" si="2"/>
        <v>56</v>
      </c>
      <c r="N57" s="26">
        <f t="shared" si="3"/>
        <v>56</v>
      </c>
    </row>
    <row r="58" spans="2:14" ht="24" customHeight="1" x14ac:dyDescent="0.15">
      <c r="B58" s="11" t="str">
        <f t="shared" si="5"/>
        <v>5道德与法治5</v>
      </c>
      <c r="C58" s="11" t="s">
        <v>48</v>
      </c>
      <c r="D58" s="15">
        <f>COUNTIFS($C$2:C58,C58)</f>
        <v>5</v>
      </c>
      <c r="E58" s="16">
        <v>57</v>
      </c>
      <c r="F58" s="16">
        <v>57</v>
      </c>
      <c r="G58" s="16">
        <v>57</v>
      </c>
      <c r="H58" s="16">
        <v>57</v>
      </c>
      <c r="I58" s="16">
        <v>57</v>
      </c>
      <c r="J58" s="18"/>
      <c r="K58" s="18"/>
      <c r="L58" s="25">
        <f t="shared" si="1"/>
        <v>57</v>
      </c>
      <c r="M58" s="25">
        <f t="shared" si="2"/>
        <v>57</v>
      </c>
      <c r="N58" s="26">
        <f t="shared" si="3"/>
        <v>57</v>
      </c>
    </row>
    <row r="59" spans="2:14" ht="24" customHeight="1" x14ac:dyDescent="0.15">
      <c r="B59" s="11" t="str">
        <f t="shared" si="5"/>
        <v>5道德与法治6</v>
      </c>
      <c r="C59" s="11" t="s">
        <v>48</v>
      </c>
      <c r="D59" s="15">
        <f>COUNTIFS($C$2:C59,C59)</f>
        <v>6</v>
      </c>
      <c r="E59" s="17">
        <v>58</v>
      </c>
      <c r="F59" s="17">
        <v>58</v>
      </c>
      <c r="G59" s="17">
        <v>58</v>
      </c>
      <c r="H59" s="17">
        <v>58</v>
      </c>
      <c r="I59" s="17">
        <v>58</v>
      </c>
      <c r="J59" s="18"/>
      <c r="K59" s="18"/>
      <c r="L59" s="25">
        <f t="shared" si="1"/>
        <v>58</v>
      </c>
      <c r="M59" s="25">
        <f t="shared" si="2"/>
        <v>58</v>
      </c>
      <c r="N59" s="26">
        <f t="shared" si="3"/>
        <v>58</v>
      </c>
    </row>
    <row r="60" spans="2:14" ht="24" customHeight="1" x14ac:dyDescent="0.15">
      <c r="B60" s="11" t="str">
        <f t="shared" si="5"/>
        <v>5道德与法治7</v>
      </c>
      <c r="C60" s="11" t="s">
        <v>48</v>
      </c>
      <c r="D60" s="15">
        <f>COUNTIFS($C$2:C60,C60)</f>
        <v>7</v>
      </c>
      <c r="E60" s="16">
        <v>59</v>
      </c>
      <c r="F60" s="16">
        <v>59</v>
      </c>
      <c r="G60" s="16">
        <v>59</v>
      </c>
      <c r="H60" s="16">
        <v>59</v>
      </c>
      <c r="I60" s="16">
        <v>59</v>
      </c>
      <c r="J60" s="18"/>
      <c r="K60" s="18"/>
      <c r="L60" s="25">
        <f t="shared" si="1"/>
        <v>59</v>
      </c>
      <c r="M60" s="25">
        <f t="shared" si="2"/>
        <v>59</v>
      </c>
      <c r="N60" s="26">
        <f t="shared" si="3"/>
        <v>59</v>
      </c>
    </row>
    <row r="61" spans="2:14" ht="24" customHeight="1" x14ac:dyDescent="0.15">
      <c r="B61" s="11" t="str">
        <f t="shared" si="5"/>
        <v>5道德与法治8</v>
      </c>
      <c r="C61" s="11" t="s">
        <v>48</v>
      </c>
      <c r="D61" s="15">
        <f>COUNTIFS($C$2:C61,C61)</f>
        <v>8</v>
      </c>
      <c r="E61" s="17">
        <v>60</v>
      </c>
      <c r="F61" s="17">
        <v>60</v>
      </c>
      <c r="G61" s="17">
        <v>60</v>
      </c>
      <c r="H61" s="17">
        <v>60</v>
      </c>
      <c r="I61" s="17">
        <v>60</v>
      </c>
      <c r="J61" s="18"/>
      <c r="K61" s="18"/>
      <c r="L61" s="25">
        <f t="shared" si="1"/>
        <v>60</v>
      </c>
      <c r="M61" s="25">
        <f t="shared" si="2"/>
        <v>60</v>
      </c>
      <c r="N61" s="26">
        <f t="shared" si="3"/>
        <v>60</v>
      </c>
    </row>
    <row r="62" spans="2:14" ht="24" customHeight="1" x14ac:dyDescent="0.15">
      <c r="B62" s="11" t="str">
        <f t="shared" si="5"/>
        <v>5道德与法治9</v>
      </c>
      <c r="C62" s="11" t="s">
        <v>48</v>
      </c>
      <c r="D62" s="15">
        <f>COUNTIFS($C$2:C62,C62)</f>
        <v>9</v>
      </c>
      <c r="E62" s="16">
        <v>61</v>
      </c>
      <c r="F62" s="16">
        <v>61</v>
      </c>
      <c r="G62" s="16">
        <v>61</v>
      </c>
      <c r="H62" s="16">
        <v>61</v>
      </c>
      <c r="I62" s="16">
        <v>61</v>
      </c>
      <c r="J62" s="18"/>
      <c r="K62" s="18"/>
      <c r="L62" s="25">
        <f t="shared" si="1"/>
        <v>61</v>
      </c>
      <c r="M62" s="25">
        <f t="shared" si="2"/>
        <v>61</v>
      </c>
      <c r="N62" s="26">
        <f t="shared" si="3"/>
        <v>61</v>
      </c>
    </row>
    <row r="63" spans="2:14" ht="24" customHeight="1" x14ac:dyDescent="0.15">
      <c r="B63" s="11" t="str">
        <f t="shared" si="5"/>
        <v>5道德与法治10</v>
      </c>
      <c r="C63" s="11" t="s">
        <v>48</v>
      </c>
      <c r="D63" s="15">
        <f>COUNTIFS($C$2:C63,C63)</f>
        <v>10</v>
      </c>
      <c r="E63" s="17">
        <v>62</v>
      </c>
      <c r="F63" s="17">
        <v>62</v>
      </c>
      <c r="G63" s="17">
        <v>62</v>
      </c>
      <c r="H63" s="17">
        <v>62</v>
      </c>
      <c r="I63" s="17">
        <v>62</v>
      </c>
      <c r="J63" s="18"/>
      <c r="K63" s="18"/>
      <c r="L63" s="25">
        <f t="shared" si="1"/>
        <v>62</v>
      </c>
      <c r="M63" s="25">
        <f t="shared" si="2"/>
        <v>62</v>
      </c>
      <c r="N63" s="26">
        <f t="shared" si="3"/>
        <v>62</v>
      </c>
    </row>
    <row r="64" spans="2:14" ht="24" customHeight="1" x14ac:dyDescent="0.15">
      <c r="B64" s="11" t="str">
        <f t="shared" si="5"/>
        <v>5道德与法治11</v>
      </c>
      <c r="C64" s="11" t="s">
        <v>48</v>
      </c>
      <c r="D64" s="15">
        <f>COUNTIFS($C$2:C64,C64)</f>
        <v>11</v>
      </c>
      <c r="E64" s="16">
        <v>63</v>
      </c>
      <c r="F64" s="16">
        <v>63</v>
      </c>
      <c r="G64" s="16">
        <v>63</v>
      </c>
      <c r="H64" s="16">
        <v>63</v>
      </c>
      <c r="I64" s="16">
        <v>63</v>
      </c>
      <c r="J64" s="18"/>
      <c r="K64" s="18"/>
      <c r="L64" s="25">
        <f t="shared" si="1"/>
        <v>63</v>
      </c>
      <c r="M64" s="25">
        <f t="shared" si="2"/>
        <v>63</v>
      </c>
      <c r="N64" s="26">
        <f t="shared" si="3"/>
        <v>63</v>
      </c>
    </row>
    <row r="65" spans="2:14" ht="24" customHeight="1" x14ac:dyDescent="0.15">
      <c r="B65" s="11" t="str">
        <f t="shared" si="5"/>
        <v>5道德与法治12</v>
      </c>
      <c r="C65" s="11" t="s">
        <v>48</v>
      </c>
      <c r="D65" s="15">
        <f>COUNTIFS($C$2:C65,C65)</f>
        <v>12</v>
      </c>
      <c r="E65" s="17">
        <v>64</v>
      </c>
      <c r="F65" s="17">
        <v>64</v>
      </c>
      <c r="G65" s="17">
        <v>64</v>
      </c>
      <c r="H65" s="17">
        <v>64</v>
      </c>
      <c r="I65" s="17">
        <v>64</v>
      </c>
      <c r="J65" s="18"/>
      <c r="K65" s="18"/>
      <c r="L65" s="25">
        <f t="shared" si="1"/>
        <v>64</v>
      </c>
      <c r="M65" s="25">
        <f t="shared" si="2"/>
        <v>64</v>
      </c>
      <c r="N65" s="26">
        <f t="shared" si="3"/>
        <v>64</v>
      </c>
    </row>
    <row r="66" spans="2:14" ht="24" customHeight="1" x14ac:dyDescent="0.15">
      <c r="B66" s="11" t="str">
        <f t="shared" si="5"/>
        <v>5道德与法治13</v>
      </c>
      <c r="C66" s="11" t="s">
        <v>48</v>
      </c>
      <c r="D66" s="15">
        <f>COUNTIFS($C$2:C66,C66)</f>
        <v>13</v>
      </c>
      <c r="E66" s="16">
        <v>65</v>
      </c>
      <c r="F66" s="16">
        <v>65</v>
      </c>
      <c r="G66" s="16">
        <v>65</v>
      </c>
      <c r="H66" s="16">
        <v>65</v>
      </c>
      <c r="I66" s="16">
        <v>65</v>
      </c>
      <c r="J66" s="18"/>
      <c r="K66" s="18"/>
      <c r="L66" s="25">
        <f t="shared" si="1"/>
        <v>65</v>
      </c>
      <c r="M66" s="25">
        <f t="shared" si="2"/>
        <v>65</v>
      </c>
      <c r="N66" s="26">
        <f t="shared" si="3"/>
        <v>65</v>
      </c>
    </row>
    <row r="67" spans="2:14" ht="24" customHeight="1" x14ac:dyDescent="0.15">
      <c r="B67" s="11" t="str">
        <f t="shared" si="5"/>
        <v>5道德与法治14</v>
      </c>
      <c r="C67" s="11" t="s">
        <v>48</v>
      </c>
      <c r="D67" s="15">
        <f>COUNTIFS($C$2:C67,C67)</f>
        <v>14</v>
      </c>
      <c r="E67" s="17">
        <v>66</v>
      </c>
      <c r="F67" s="17">
        <v>66</v>
      </c>
      <c r="G67" s="17">
        <v>66</v>
      </c>
      <c r="H67" s="17">
        <v>66</v>
      </c>
      <c r="I67" s="17">
        <v>66</v>
      </c>
      <c r="J67" s="18"/>
      <c r="K67" s="18"/>
      <c r="L67" s="25">
        <f t="shared" ref="L67:L130" si="6">IF(COUNT(E67:K67)&gt;=5,MAX(E67:K67),0)</f>
        <v>66</v>
      </c>
      <c r="M67" s="25">
        <f t="shared" ref="M67:M130" si="7">IF(COUNT(E67:K67)&gt;=5,MIN(E67:K67),0)</f>
        <v>66</v>
      </c>
      <c r="N67" s="26">
        <f t="shared" ref="N67:N130" si="8">IF(COUNT(E67:K67)&gt;=5,ROUND((SUM(E67:K67)-SUM(L67:M67))/(COUNT(E67:K67)-2),2),AVERAGE(E67:K67))</f>
        <v>66</v>
      </c>
    </row>
    <row r="68" spans="2:14" ht="24" customHeight="1" x14ac:dyDescent="0.15">
      <c r="B68" s="11" t="str">
        <f t="shared" si="5"/>
        <v>5道德与法治15</v>
      </c>
      <c r="C68" s="11" t="s">
        <v>48</v>
      </c>
      <c r="D68" s="15">
        <f>COUNTIFS($C$2:C68,C68)</f>
        <v>15</v>
      </c>
      <c r="E68" s="16">
        <v>67</v>
      </c>
      <c r="F68" s="16">
        <v>67</v>
      </c>
      <c r="G68" s="16">
        <v>67</v>
      </c>
      <c r="H68" s="16">
        <v>67</v>
      </c>
      <c r="I68" s="16">
        <v>67</v>
      </c>
      <c r="J68" s="18"/>
      <c r="K68" s="18"/>
      <c r="L68" s="25">
        <f t="shared" si="6"/>
        <v>67</v>
      </c>
      <c r="M68" s="25">
        <f t="shared" si="7"/>
        <v>67</v>
      </c>
      <c r="N68" s="26">
        <f t="shared" si="8"/>
        <v>67</v>
      </c>
    </row>
    <row r="69" spans="2:14" ht="24" customHeight="1" x14ac:dyDescent="0.15">
      <c r="B69" s="11" t="str">
        <f t="shared" si="5"/>
        <v>6历史1</v>
      </c>
      <c r="C69" s="11" t="s">
        <v>49</v>
      </c>
      <c r="D69" s="15">
        <f>COUNTIFS($C$2:C69,C69)</f>
        <v>1</v>
      </c>
      <c r="E69" s="17">
        <v>68</v>
      </c>
      <c r="F69" s="17">
        <v>68</v>
      </c>
      <c r="G69" s="17">
        <v>68</v>
      </c>
      <c r="H69" s="17">
        <v>68</v>
      </c>
      <c r="I69" s="17">
        <v>68</v>
      </c>
      <c r="J69" s="18"/>
      <c r="K69" s="18"/>
      <c r="L69" s="25">
        <f t="shared" si="6"/>
        <v>68</v>
      </c>
      <c r="M69" s="25">
        <f t="shared" si="7"/>
        <v>68</v>
      </c>
      <c r="N69" s="26">
        <f t="shared" si="8"/>
        <v>68</v>
      </c>
    </row>
    <row r="70" spans="2:14" ht="24" customHeight="1" x14ac:dyDescent="0.15">
      <c r="B70" s="11" t="str">
        <f t="shared" si="5"/>
        <v>6历史2</v>
      </c>
      <c r="C70" s="11" t="s">
        <v>49</v>
      </c>
      <c r="D70" s="15">
        <f>COUNTIFS($C$2:C70,C70)</f>
        <v>2</v>
      </c>
      <c r="E70" s="16">
        <v>69</v>
      </c>
      <c r="F70" s="16">
        <v>69</v>
      </c>
      <c r="G70" s="16">
        <v>69</v>
      </c>
      <c r="H70" s="16">
        <v>69</v>
      </c>
      <c r="I70" s="16">
        <v>69</v>
      </c>
      <c r="J70" s="18"/>
      <c r="K70" s="18"/>
      <c r="L70" s="25">
        <f t="shared" si="6"/>
        <v>69</v>
      </c>
      <c r="M70" s="25">
        <f t="shared" si="7"/>
        <v>69</v>
      </c>
      <c r="N70" s="26">
        <f t="shared" si="8"/>
        <v>69</v>
      </c>
    </row>
    <row r="71" spans="2:14" ht="24" customHeight="1" x14ac:dyDescent="0.15">
      <c r="B71" s="11" t="str">
        <f t="shared" si="5"/>
        <v>6历史3</v>
      </c>
      <c r="C71" s="11" t="s">
        <v>49</v>
      </c>
      <c r="D71" s="15">
        <f>COUNTIFS($C$2:C71,C71)</f>
        <v>3</v>
      </c>
      <c r="E71" s="17">
        <v>70</v>
      </c>
      <c r="F71" s="17">
        <v>70</v>
      </c>
      <c r="G71" s="17">
        <v>70</v>
      </c>
      <c r="H71" s="17">
        <v>70</v>
      </c>
      <c r="I71" s="17">
        <v>70</v>
      </c>
      <c r="J71" s="18"/>
      <c r="K71" s="18"/>
      <c r="L71" s="25">
        <f t="shared" si="6"/>
        <v>70</v>
      </c>
      <c r="M71" s="25">
        <f t="shared" si="7"/>
        <v>70</v>
      </c>
      <c r="N71" s="26">
        <f t="shared" si="8"/>
        <v>70</v>
      </c>
    </row>
    <row r="72" spans="2:14" ht="24" customHeight="1" x14ac:dyDescent="0.15">
      <c r="B72" s="11" t="str">
        <f t="shared" si="5"/>
        <v>6历史4</v>
      </c>
      <c r="C72" s="11" t="s">
        <v>49</v>
      </c>
      <c r="D72" s="15">
        <f>COUNTIFS($C$2:C72,C72)</f>
        <v>4</v>
      </c>
      <c r="E72" s="16">
        <v>71</v>
      </c>
      <c r="F72" s="16">
        <v>71</v>
      </c>
      <c r="G72" s="16">
        <v>71</v>
      </c>
      <c r="H72" s="16">
        <v>71</v>
      </c>
      <c r="I72" s="16">
        <v>71</v>
      </c>
      <c r="J72" s="18"/>
      <c r="K72" s="18"/>
      <c r="L72" s="25">
        <f t="shared" si="6"/>
        <v>71</v>
      </c>
      <c r="M72" s="25">
        <f t="shared" si="7"/>
        <v>71</v>
      </c>
      <c r="N72" s="26">
        <f t="shared" si="8"/>
        <v>71</v>
      </c>
    </row>
    <row r="73" spans="2:14" ht="24" customHeight="1" x14ac:dyDescent="0.15">
      <c r="B73" s="11" t="str">
        <f t="shared" si="5"/>
        <v>6历史5</v>
      </c>
      <c r="C73" s="11" t="s">
        <v>49</v>
      </c>
      <c r="D73" s="15">
        <f>COUNTIFS($C$2:C73,C73)</f>
        <v>5</v>
      </c>
      <c r="E73" s="17">
        <v>72</v>
      </c>
      <c r="F73" s="17">
        <v>72</v>
      </c>
      <c r="G73" s="17">
        <v>72</v>
      </c>
      <c r="H73" s="17">
        <v>72</v>
      </c>
      <c r="I73" s="17">
        <v>72</v>
      </c>
      <c r="J73" s="18"/>
      <c r="K73" s="18"/>
      <c r="L73" s="25">
        <f t="shared" si="6"/>
        <v>72</v>
      </c>
      <c r="M73" s="25">
        <f t="shared" si="7"/>
        <v>72</v>
      </c>
      <c r="N73" s="26">
        <f t="shared" si="8"/>
        <v>72</v>
      </c>
    </row>
    <row r="74" spans="2:14" ht="24" customHeight="1" x14ac:dyDescent="0.15">
      <c r="B74" s="11" t="str">
        <f t="shared" si="5"/>
        <v>6历史6</v>
      </c>
      <c r="C74" s="11" t="s">
        <v>49</v>
      </c>
      <c r="D74" s="15">
        <f>COUNTIFS($C$2:C74,C74)</f>
        <v>6</v>
      </c>
      <c r="E74" s="16">
        <v>73</v>
      </c>
      <c r="F74" s="16">
        <v>73</v>
      </c>
      <c r="G74" s="16">
        <v>73</v>
      </c>
      <c r="H74" s="16">
        <v>73</v>
      </c>
      <c r="I74" s="16">
        <v>73</v>
      </c>
      <c r="J74" s="18"/>
      <c r="K74" s="18"/>
      <c r="L74" s="25">
        <f t="shared" si="6"/>
        <v>73</v>
      </c>
      <c r="M74" s="25">
        <f t="shared" si="7"/>
        <v>73</v>
      </c>
      <c r="N74" s="26">
        <f t="shared" si="8"/>
        <v>73</v>
      </c>
    </row>
    <row r="75" spans="2:14" ht="24" customHeight="1" x14ac:dyDescent="0.15">
      <c r="B75" s="11" t="str">
        <f t="shared" si="5"/>
        <v>6历史7</v>
      </c>
      <c r="C75" s="11" t="s">
        <v>49</v>
      </c>
      <c r="D75" s="15">
        <f>COUNTIFS($C$2:C75,C75)</f>
        <v>7</v>
      </c>
      <c r="E75" s="17">
        <v>74</v>
      </c>
      <c r="F75" s="17">
        <v>74</v>
      </c>
      <c r="G75" s="17">
        <v>74</v>
      </c>
      <c r="H75" s="17">
        <v>74</v>
      </c>
      <c r="I75" s="17">
        <v>74</v>
      </c>
      <c r="J75" s="18"/>
      <c r="K75" s="18"/>
      <c r="L75" s="25">
        <f t="shared" si="6"/>
        <v>74</v>
      </c>
      <c r="M75" s="25">
        <f t="shared" si="7"/>
        <v>74</v>
      </c>
      <c r="N75" s="26">
        <f t="shared" si="8"/>
        <v>74</v>
      </c>
    </row>
    <row r="76" spans="2:14" ht="24" customHeight="1" x14ac:dyDescent="0.15">
      <c r="B76" s="11" t="str">
        <f t="shared" si="5"/>
        <v>6历史8</v>
      </c>
      <c r="C76" s="11" t="s">
        <v>49</v>
      </c>
      <c r="D76" s="15">
        <f>COUNTIFS($C$2:C76,C76)</f>
        <v>8</v>
      </c>
      <c r="E76" s="16">
        <v>75</v>
      </c>
      <c r="F76" s="16">
        <v>75</v>
      </c>
      <c r="G76" s="16">
        <v>75</v>
      </c>
      <c r="H76" s="16">
        <v>75</v>
      </c>
      <c r="I76" s="16">
        <v>75</v>
      </c>
      <c r="J76" s="18"/>
      <c r="K76" s="18"/>
      <c r="L76" s="25">
        <f t="shared" si="6"/>
        <v>75</v>
      </c>
      <c r="M76" s="25">
        <f t="shared" si="7"/>
        <v>75</v>
      </c>
      <c r="N76" s="26">
        <f t="shared" si="8"/>
        <v>75</v>
      </c>
    </row>
    <row r="77" spans="2:14" ht="24" customHeight="1" x14ac:dyDescent="0.15">
      <c r="B77" s="11" t="str">
        <f t="shared" si="5"/>
        <v>6历史9</v>
      </c>
      <c r="C77" s="11" t="s">
        <v>49</v>
      </c>
      <c r="D77" s="15">
        <f>COUNTIFS($C$2:C77,C77)</f>
        <v>9</v>
      </c>
      <c r="E77" s="17">
        <v>76</v>
      </c>
      <c r="F77" s="17">
        <v>76</v>
      </c>
      <c r="G77" s="17">
        <v>76</v>
      </c>
      <c r="H77" s="17">
        <v>76</v>
      </c>
      <c r="I77" s="17">
        <v>76</v>
      </c>
      <c r="J77" s="18"/>
      <c r="K77" s="18"/>
      <c r="L77" s="25">
        <f t="shared" si="6"/>
        <v>76</v>
      </c>
      <c r="M77" s="25">
        <f t="shared" si="7"/>
        <v>76</v>
      </c>
      <c r="N77" s="26">
        <f t="shared" si="8"/>
        <v>76</v>
      </c>
    </row>
    <row r="78" spans="2:14" ht="24" customHeight="1" x14ac:dyDescent="0.15">
      <c r="B78" s="11" t="str">
        <f t="shared" si="5"/>
        <v>6历史10</v>
      </c>
      <c r="C78" s="11" t="s">
        <v>49</v>
      </c>
      <c r="D78" s="15">
        <f>COUNTIFS($C$2:C78,C78)</f>
        <v>10</v>
      </c>
      <c r="E78" s="16">
        <v>77</v>
      </c>
      <c r="F78" s="16">
        <v>77</v>
      </c>
      <c r="G78" s="16">
        <v>77</v>
      </c>
      <c r="H78" s="16">
        <v>77</v>
      </c>
      <c r="I78" s="16">
        <v>77</v>
      </c>
      <c r="J78" s="18"/>
      <c r="K78" s="18"/>
      <c r="L78" s="25">
        <f t="shared" si="6"/>
        <v>77</v>
      </c>
      <c r="M78" s="25">
        <f t="shared" si="7"/>
        <v>77</v>
      </c>
      <c r="N78" s="26">
        <f t="shared" si="8"/>
        <v>77</v>
      </c>
    </row>
    <row r="79" spans="2:14" ht="24" customHeight="1" x14ac:dyDescent="0.15">
      <c r="B79" s="11" t="str">
        <f t="shared" si="5"/>
        <v>6历史11</v>
      </c>
      <c r="C79" s="11" t="s">
        <v>49</v>
      </c>
      <c r="D79" s="15">
        <f>COUNTIFS($C$2:C79,C79)</f>
        <v>11</v>
      </c>
      <c r="E79" s="17">
        <v>78</v>
      </c>
      <c r="F79" s="17">
        <v>78</v>
      </c>
      <c r="G79" s="17">
        <v>78</v>
      </c>
      <c r="H79" s="17">
        <v>78</v>
      </c>
      <c r="I79" s="17">
        <v>78</v>
      </c>
      <c r="J79" s="18"/>
      <c r="K79" s="18"/>
      <c r="L79" s="25">
        <f t="shared" si="6"/>
        <v>78</v>
      </c>
      <c r="M79" s="25">
        <f t="shared" si="7"/>
        <v>78</v>
      </c>
      <c r="N79" s="26">
        <f t="shared" si="8"/>
        <v>78</v>
      </c>
    </row>
    <row r="80" spans="2:14" ht="24" customHeight="1" x14ac:dyDescent="0.15">
      <c r="B80" s="11" t="str">
        <f t="shared" si="5"/>
        <v>6历史12</v>
      </c>
      <c r="C80" s="11" t="s">
        <v>49</v>
      </c>
      <c r="D80" s="15">
        <f>COUNTIFS($C$2:C80,C80)</f>
        <v>12</v>
      </c>
      <c r="E80" s="16">
        <v>79</v>
      </c>
      <c r="F80" s="16">
        <v>79</v>
      </c>
      <c r="G80" s="16">
        <v>79</v>
      </c>
      <c r="H80" s="16">
        <v>79</v>
      </c>
      <c r="I80" s="16">
        <v>79</v>
      </c>
      <c r="J80" s="18"/>
      <c r="K80" s="18"/>
      <c r="L80" s="25">
        <f t="shared" si="6"/>
        <v>79</v>
      </c>
      <c r="M80" s="25">
        <f t="shared" si="7"/>
        <v>79</v>
      </c>
      <c r="N80" s="26">
        <f t="shared" si="8"/>
        <v>79</v>
      </c>
    </row>
    <row r="81" spans="2:14" ht="24" customHeight="1" x14ac:dyDescent="0.15">
      <c r="B81" s="11" t="str">
        <f t="shared" si="5"/>
        <v>6历史13</v>
      </c>
      <c r="C81" s="11" t="s">
        <v>49</v>
      </c>
      <c r="D81" s="15">
        <f>COUNTIFS($C$2:C81,C81)</f>
        <v>13</v>
      </c>
      <c r="E81" s="17">
        <v>80</v>
      </c>
      <c r="F81" s="17">
        <v>80</v>
      </c>
      <c r="G81" s="17">
        <v>80</v>
      </c>
      <c r="H81" s="17">
        <v>80</v>
      </c>
      <c r="I81" s="17">
        <v>80</v>
      </c>
      <c r="J81" s="18"/>
      <c r="K81" s="18"/>
      <c r="L81" s="25">
        <f t="shared" si="6"/>
        <v>80</v>
      </c>
      <c r="M81" s="25">
        <f t="shared" si="7"/>
        <v>80</v>
      </c>
      <c r="N81" s="26">
        <f t="shared" si="8"/>
        <v>80</v>
      </c>
    </row>
    <row r="82" spans="2:14" ht="24" customHeight="1" x14ac:dyDescent="0.15">
      <c r="B82" s="11" t="str">
        <f t="shared" si="5"/>
        <v>6历史14</v>
      </c>
      <c r="C82" s="11" t="s">
        <v>49</v>
      </c>
      <c r="D82" s="15">
        <f>COUNTIFS($C$2:C82,C82)</f>
        <v>14</v>
      </c>
      <c r="E82" s="16">
        <v>81</v>
      </c>
      <c r="F82" s="16">
        <v>81</v>
      </c>
      <c r="G82" s="16">
        <v>81</v>
      </c>
      <c r="H82" s="16">
        <v>81</v>
      </c>
      <c r="I82" s="16">
        <v>81</v>
      </c>
      <c r="J82" s="18"/>
      <c r="K82" s="18"/>
      <c r="L82" s="25">
        <f t="shared" si="6"/>
        <v>81</v>
      </c>
      <c r="M82" s="25">
        <f t="shared" si="7"/>
        <v>81</v>
      </c>
      <c r="N82" s="26">
        <f t="shared" si="8"/>
        <v>81</v>
      </c>
    </row>
    <row r="83" spans="2:14" ht="24" customHeight="1" x14ac:dyDescent="0.15">
      <c r="B83" s="11" t="str">
        <f t="shared" si="5"/>
        <v>6历史15</v>
      </c>
      <c r="C83" s="11" t="s">
        <v>49</v>
      </c>
      <c r="D83" s="15">
        <f>COUNTIFS($C$2:C83,C83)</f>
        <v>15</v>
      </c>
      <c r="E83" s="17">
        <v>82</v>
      </c>
      <c r="F83" s="17">
        <v>82</v>
      </c>
      <c r="G83" s="17">
        <v>82</v>
      </c>
      <c r="H83" s="17">
        <v>82</v>
      </c>
      <c r="I83" s="17">
        <v>82</v>
      </c>
      <c r="J83" s="18"/>
      <c r="K83" s="18"/>
      <c r="L83" s="25">
        <f t="shared" si="6"/>
        <v>82</v>
      </c>
      <c r="M83" s="25">
        <f t="shared" si="7"/>
        <v>82</v>
      </c>
      <c r="N83" s="26">
        <f t="shared" si="8"/>
        <v>82</v>
      </c>
    </row>
    <row r="84" spans="2:14" ht="24" customHeight="1" x14ac:dyDescent="0.15">
      <c r="B84" s="11" t="str">
        <f t="shared" si="5"/>
        <v>6历史16</v>
      </c>
      <c r="C84" s="11" t="s">
        <v>49</v>
      </c>
      <c r="D84" s="15">
        <f>COUNTIFS($C$2:C84,C84)</f>
        <v>16</v>
      </c>
      <c r="E84" s="16">
        <v>83</v>
      </c>
      <c r="F84" s="16">
        <v>83</v>
      </c>
      <c r="G84" s="16">
        <v>83</v>
      </c>
      <c r="H84" s="16">
        <v>83</v>
      </c>
      <c r="I84" s="16">
        <v>83</v>
      </c>
      <c r="J84" s="18"/>
      <c r="K84" s="18"/>
      <c r="L84" s="25">
        <f t="shared" si="6"/>
        <v>83</v>
      </c>
      <c r="M84" s="25">
        <f t="shared" si="7"/>
        <v>83</v>
      </c>
      <c r="N84" s="26">
        <f t="shared" si="8"/>
        <v>83</v>
      </c>
    </row>
    <row r="85" spans="2:14" ht="24" customHeight="1" x14ac:dyDescent="0.15">
      <c r="B85" s="11" t="str">
        <f t="shared" si="5"/>
        <v>6历史17</v>
      </c>
      <c r="C85" s="11" t="s">
        <v>49</v>
      </c>
      <c r="D85" s="15">
        <f>COUNTIFS($C$2:C85,C85)</f>
        <v>17</v>
      </c>
      <c r="E85" s="17">
        <v>84</v>
      </c>
      <c r="F85" s="17">
        <v>84</v>
      </c>
      <c r="G85" s="17">
        <v>84</v>
      </c>
      <c r="H85" s="17">
        <v>84</v>
      </c>
      <c r="I85" s="17">
        <v>84</v>
      </c>
      <c r="J85" s="18"/>
      <c r="K85" s="18"/>
      <c r="L85" s="25">
        <f t="shared" si="6"/>
        <v>84</v>
      </c>
      <c r="M85" s="25">
        <f t="shared" si="7"/>
        <v>84</v>
      </c>
      <c r="N85" s="26">
        <f t="shared" si="8"/>
        <v>84</v>
      </c>
    </row>
    <row r="86" spans="2:14" ht="24" customHeight="1" x14ac:dyDescent="0.15">
      <c r="B86" s="11" t="str">
        <f t="shared" si="5"/>
        <v>7地理1</v>
      </c>
      <c r="C86" s="11" t="s">
        <v>50</v>
      </c>
      <c r="D86" s="15">
        <f>COUNTIFS($C$2:C86,C86)</f>
        <v>1</v>
      </c>
      <c r="E86" s="16">
        <v>85</v>
      </c>
      <c r="F86" s="16">
        <v>85</v>
      </c>
      <c r="G86" s="16">
        <v>85</v>
      </c>
      <c r="H86" s="16">
        <v>85</v>
      </c>
      <c r="I86" s="16">
        <v>85</v>
      </c>
      <c r="J86" s="18"/>
      <c r="K86" s="18"/>
      <c r="L86" s="25">
        <f t="shared" si="6"/>
        <v>85</v>
      </c>
      <c r="M86" s="25">
        <f t="shared" si="7"/>
        <v>85</v>
      </c>
      <c r="N86" s="26">
        <f t="shared" si="8"/>
        <v>85</v>
      </c>
    </row>
    <row r="87" spans="2:14" ht="24" customHeight="1" x14ac:dyDescent="0.15">
      <c r="B87" s="11" t="str">
        <f t="shared" si="5"/>
        <v>7地理2</v>
      </c>
      <c r="C87" s="11" t="s">
        <v>50</v>
      </c>
      <c r="D87" s="15">
        <f>COUNTIFS($C$2:C87,C87)</f>
        <v>2</v>
      </c>
      <c r="E87" s="17">
        <v>86</v>
      </c>
      <c r="F87" s="17">
        <v>86</v>
      </c>
      <c r="G87" s="17">
        <v>86</v>
      </c>
      <c r="H87" s="17">
        <v>86</v>
      </c>
      <c r="I87" s="17">
        <v>86</v>
      </c>
      <c r="J87" s="18"/>
      <c r="K87" s="18"/>
      <c r="L87" s="25">
        <f t="shared" si="6"/>
        <v>86</v>
      </c>
      <c r="M87" s="25">
        <f t="shared" si="7"/>
        <v>86</v>
      </c>
      <c r="N87" s="26">
        <f t="shared" si="8"/>
        <v>86</v>
      </c>
    </row>
    <row r="88" spans="2:14" ht="24" customHeight="1" x14ac:dyDescent="0.15">
      <c r="B88" s="11" t="str">
        <f t="shared" si="5"/>
        <v>7地理3</v>
      </c>
      <c r="C88" s="11" t="s">
        <v>50</v>
      </c>
      <c r="D88" s="15">
        <f>COUNTIFS($C$2:C88,C88)</f>
        <v>3</v>
      </c>
      <c r="E88" s="16">
        <v>87</v>
      </c>
      <c r="F88" s="16">
        <v>87</v>
      </c>
      <c r="G88" s="16">
        <v>87</v>
      </c>
      <c r="H88" s="16">
        <v>87</v>
      </c>
      <c r="I88" s="16">
        <v>87</v>
      </c>
      <c r="J88" s="18"/>
      <c r="K88" s="18"/>
      <c r="L88" s="25">
        <f t="shared" si="6"/>
        <v>87</v>
      </c>
      <c r="M88" s="25">
        <f t="shared" si="7"/>
        <v>87</v>
      </c>
      <c r="N88" s="26">
        <f t="shared" si="8"/>
        <v>87</v>
      </c>
    </row>
    <row r="89" spans="2:14" ht="24" customHeight="1" x14ac:dyDescent="0.15">
      <c r="B89" s="11" t="str">
        <f t="shared" si="5"/>
        <v>7地理4</v>
      </c>
      <c r="C89" s="11" t="s">
        <v>50</v>
      </c>
      <c r="D89" s="15">
        <f>COUNTIFS($C$2:C89,C89)</f>
        <v>4</v>
      </c>
      <c r="E89" s="17">
        <v>88</v>
      </c>
      <c r="F89" s="17">
        <v>88</v>
      </c>
      <c r="G89" s="17">
        <v>88</v>
      </c>
      <c r="H89" s="17">
        <v>88</v>
      </c>
      <c r="I89" s="17">
        <v>88</v>
      </c>
      <c r="J89" s="18"/>
      <c r="K89" s="18"/>
      <c r="L89" s="25">
        <f t="shared" si="6"/>
        <v>88</v>
      </c>
      <c r="M89" s="25">
        <f t="shared" si="7"/>
        <v>88</v>
      </c>
      <c r="N89" s="26">
        <f t="shared" si="8"/>
        <v>88</v>
      </c>
    </row>
    <row r="90" spans="2:14" ht="24" customHeight="1" x14ac:dyDescent="0.15">
      <c r="B90" s="11" t="str">
        <f t="shared" si="5"/>
        <v>7地理5</v>
      </c>
      <c r="C90" s="11" t="s">
        <v>50</v>
      </c>
      <c r="D90" s="15">
        <f>COUNTIFS($C$2:C90,C90)</f>
        <v>5</v>
      </c>
      <c r="E90" s="16">
        <v>89</v>
      </c>
      <c r="F90" s="16">
        <v>89</v>
      </c>
      <c r="G90" s="16">
        <v>89</v>
      </c>
      <c r="H90" s="16">
        <v>89</v>
      </c>
      <c r="I90" s="16">
        <v>89</v>
      </c>
      <c r="J90" s="18"/>
      <c r="K90" s="18"/>
      <c r="L90" s="25">
        <f t="shared" si="6"/>
        <v>89</v>
      </c>
      <c r="M90" s="25">
        <f t="shared" si="7"/>
        <v>89</v>
      </c>
      <c r="N90" s="26">
        <f t="shared" si="8"/>
        <v>89</v>
      </c>
    </row>
    <row r="91" spans="2:14" ht="24" customHeight="1" x14ac:dyDescent="0.15">
      <c r="B91" s="11" t="str">
        <f t="shared" si="5"/>
        <v>7地理6</v>
      </c>
      <c r="C91" s="11" t="s">
        <v>50</v>
      </c>
      <c r="D91" s="15">
        <f>COUNTIFS($C$2:C91,C91)</f>
        <v>6</v>
      </c>
      <c r="E91" s="17">
        <v>90</v>
      </c>
      <c r="F91" s="17">
        <v>90</v>
      </c>
      <c r="G91" s="17">
        <v>90</v>
      </c>
      <c r="H91" s="17">
        <v>90</v>
      </c>
      <c r="I91" s="17">
        <v>90</v>
      </c>
      <c r="J91" s="18"/>
      <c r="K91" s="18"/>
      <c r="L91" s="25">
        <f t="shared" si="6"/>
        <v>90</v>
      </c>
      <c r="M91" s="25">
        <f t="shared" si="7"/>
        <v>90</v>
      </c>
      <c r="N91" s="26">
        <f t="shared" si="8"/>
        <v>90</v>
      </c>
    </row>
    <row r="92" spans="2:14" ht="24" customHeight="1" x14ac:dyDescent="0.15">
      <c r="B92" s="11" t="str">
        <f t="shared" si="5"/>
        <v>7地理7</v>
      </c>
      <c r="C92" s="11" t="s">
        <v>50</v>
      </c>
      <c r="D92" s="15">
        <f>COUNTIFS($C$2:C92,C92)</f>
        <v>7</v>
      </c>
      <c r="E92" s="16">
        <v>91</v>
      </c>
      <c r="F92" s="16">
        <v>91</v>
      </c>
      <c r="G92" s="16">
        <v>91</v>
      </c>
      <c r="H92" s="16">
        <v>91</v>
      </c>
      <c r="I92" s="16">
        <v>91</v>
      </c>
      <c r="J92" s="18"/>
      <c r="K92" s="18"/>
      <c r="L92" s="25">
        <f t="shared" si="6"/>
        <v>91</v>
      </c>
      <c r="M92" s="25">
        <f t="shared" si="7"/>
        <v>91</v>
      </c>
      <c r="N92" s="26">
        <f t="shared" si="8"/>
        <v>91</v>
      </c>
    </row>
    <row r="93" spans="2:14" ht="24" customHeight="1" x14ac:dyDescent="0.15">
      <c r="B93" s="11" t="str">
        <f t="shared" si="5"/>
        <v>7地理8</v>
      </c>
      <c r="C93" s="11" t="s">
        <v>50</v>
      </c>
      <c r="D93" s="15">
        <f>COUNTIFS($C$2:C93,C93)</f>
        <v>8</v>
      </c>
      <c r="E93" s="17">
        <v>92</v>
      </c>
      <c r="F93" s="17">
        <v>92</v>
      </c>
      <c r="G93" s="17">
        <v>92</v>
      </c>
      <c r="H93" s="17">
        <v>92</v>
      </c>
      <c r="I93" s="17">
        <v>92</v>
      </c>
      <c r="J93" s="18"/>
      <c r="K93" s="18"/>
      <c r="L93" s="25">
        <f t="shared" si="6"/>
        <v>92</v>
      </c>
      <c r="M93" s="25">
        <f t="shared" si="7"/>
        <v>92</v>
      </c>
      <c r="N93" s="26">
        <f t="shared" si="8"/>
        <v>92</v>
      </c>
    </row>
    <row r="94" spans="2:14" ht="24" customHeight="1" x14ac:dyDescent="0.15">
      <c r="B94" s="11" t="str">
        <f t="shared" si="5"/>
        <v>7地理9</v>
      </c>
      <c r="C94" s="11" t="s">
        <v>50</v>
      </c>
      <c r="D94" s="15">
        <f>COUNTIFS($C$2:C94,C94)</f>
        <v>9</v>
      </c>
      <c r="E94" s="16">
        <v>93</v>
      </c>
      <c r="F94" s="16">
        <v>93</v>
      </c>
      <c r="G94" s="16">
        <v>93</v>
      </c>
      <c r="H94" s="16">
        <v>93</v>
      </c>
      <c r="I94" s="16">
        <v>93</v>
      </c>
      <c r="J94" s="18"/>
      <c r="K94" s="18"/>
      <c r="L94" s="25">
        <f t="shared" si="6"/>
        <v>93</v>
      </c>
      <c r="M94" s="25">
        <f t="shared" si="7"/>
        <v>93</v>
      </c>
      <c r="N94" s="26">
        <f t="shared" si="8"/>
        <v>93</v>
      </c>
    </row>
    <row r="95" spans="2:14" ht="24" customHeight="1" x14ac:dyDescent="0.15">
      <c r="B95" s="11" t="str">
        <f t="shared" si="5"/>
        <v>7地理10</v>
      </c>
      <c r="C95" s="11" t="s">
        <v>50</v>
      </c>
      <c r="D95" s="15">
        <f>COUNTIFS($C$2:C95,C95)</f>
        <v>10</v>
      </c>
      <c r="E95" s="17">
        <v>94</v>
      </c>
      <c r="F95" s="17">
        <v>94</v>
      </c>
      <c r="G95" s="17">
        <v>94</v>
      </c>
      <c r="H95" s="17">
        <v>94</v>
      </c>
      <c r="I95" s="17">
        <v>94</v>
      </c>
      <c r="J95" s="18"/>
      <c r="K95" s="18"/>
      <c r="L95" s="25">
        <f t="shared" si="6"/>
        <v>94</v>
      </c>
      <c r="M95" s="25">
        <f t="shared" si="7"/>
        <v>94</v>
      </c>
      <c r="N95" s="26">
        <f t="shared" si="8"/>
        <v>94</v>
      </c>
    </row>
    <row r="96" spans="2:14" ht="24" customHeight="1" x14ac:dyDescent="0.15">
      <c r="B96" s="11" t="str">
        <f t="shared" si="5"/>
        <v>7地理11</v>
      </c>
      <c r="C96" s="11" t="s">
        <v>50</v>
      </c>
      <c r="D96" s="15">
        <f>COUNTIFS($C$2:C96,C96)</f>
        <v>11</v>
      </c>
      <c r="E96" s="16">
        <v>95</v>
      </c>
      <c r="F96" s="16">
        <v>95</v>
      </c>
      <c r="G96" s="16">
        <v>95</v>
      </c>
      <c r="H96" s="16">
        <v>95</v>
      </c>
      <c r="I96" s="16">
        <v>95</v>
      </c>
      <c r="J96" s="18"/>
      <c r="K96" s="18"/>
      <c r="L96" s="25">
        <f t="shared" si="6"/>
        <v>95</v>
      </c>
      <c r="M96" s="25">
        <f t="shared" si="7"/>
        <v>95</v>
      </c>
      <c r="N96" s="26">
        <f t="shared" si="8"/>
        <v>95</v>
      </c>
    </row>
    <row r="97" spans="2:14" ht="24" customHeight="1" x14ac:dyDescent="0.15">
      <c r="B97" s="11" t="str">
        <f t="shared" si="5"/>
        <v>7地理12</v>
      </c>
      <c r="C97" s="11" t="s">
        <v>50</v>
      </c>
      <c r="D97" s="15">
        <f>COUNTIFS($C$2:C97,C97)</f>
        <v>12</v>
      </c>
      <c r="E97" s="17">
        <v>96</v>
      </c>
      <c r="F97" s="17">
        <v>96</v>
      </c>
      <c r="G97" s="17">
        <v>96</v>
      </c>
      <c r="H97" s="17">
        <v>96</v>
      </c>
      <c r="I97" s="17">
        <v>96</v>
      </c>
      <c r="J97" s="18"/>
      <c r="K97" s="18"/>
      <c r="L97" s="25">
        <f t="shared" si="6"/>
        <v>96</v>
      </c>
      <c r="M97" s="25">
        <f t="shared" si="7"/>
        <v>96</v>
      </c>
      <c r="N97" s="26">
        <f t="shared" si="8"/>
        <v>96</v>
      </c>
    </row>
    <row r="98" spans="2:14" ht="24" customHeight="1" x14ac:dyDescent="0.15">
      <c r="B98" s="11" t="str">
        <f t="shared" si="5"/>
        <v>7地理13</v>
      </c>
      <c r="C98" s="11" t="s">
        <v>50</v>
      </c>
      <c r="D98" s="15">
        <f>COUNTIFS($C$2:C98,C98)</f>
        <v>13</v>
      </c>
      <c r="E98" s="16">
        <v>97</v>
      </c>
      <c r="F98" s="16">
        <v>97</v>
      </c>
      <c r="G98" s="16">
        <v>97</v>
      </c>
      <c r="H98" s="16">
        <v>97</v>
      </c>
      <c r="I98" s="16">
        <v>97</v>
      </c>
      <c r="J98" s="18"/>
      <c r="K98" s="18"/>
      <c r="L98" s="25">
        <f t="shared" si="6"/>
        <v>97</v>
      </c>
      <c r="M98" s="25">
        <f t="shared" si="7"/>
        <v>97</v>
      </c>
      <c r="N98" s="26">
        <f t="shared" si="8"/>
        <v>97</v>
      </c>
    </row>
    <row r="99" spans="2:14" ht="24" customHeight="1" x14ac:dyDescent="0.15">
      <c r="B99" s="11" t="str">
        <f t="shared" si="5"/>
        <v>7地理14</v>
      </c>
      <c r="C99" s="11" t="s">
        <v>50</v>
      </c>
      <c r="D99" s="15">
        <f>COUNTIFS($C$2:C99,C99)</f>
        <v>14</v>
      </c>
      <c r="E99" s="17">
        <v>98</v>
      </c>
      <c r="F99" s="17">
        <v>98</v>
      </c>
      <c r="G99" s="17">
        <v>98</v>
      </c>
      <c r="H99" s="17">
        <v>98</v>
      </c>
      <c r="I99" s="17">
        <v>98</v>
      </c>
      <c r="J99" s="18"/>
      <c r="K99" s="18"/>
      <c r="L99" s="25">
        <f t="shared" si="6"/>
        <v>98</v>
      </c>
      <c r="M99" s="25">
        <f t="shared" si="7"/>
        <v>98</v>
      </c>
      <c r="N99" s="26">
        <f t="shared" si="8"/>
        <v>98</v>
      </c>
    </row>
    <row r="100" spans="2:14" ht="24" customHeight="1" x14ac:dyDescent="0.15">
      <c r="B100" s="11" t="str">
        <f t="shared" si="5"/>
        <v>7地理15</v>
      </c>
      <c r="C100" s="11" t="s">
        <v>50</v>
      </c>
      <c r="D100" s="15">
        <f>COUNTIFS($C$2:C100,C100)</f>
        <v>15</v>
      </c>
      <c r="E100" s="16">
        <v>99</v>
      </c>
      <c r="F100" s="16">
        <v>99</v>
      </c>
      <c r="G100" s="16">
        <v>99</v>
      </c>
      <c r="H100" s="16">
        <v>99</v>
      </c>
      <c r="I100" s="16">
        <v>99</v>
      </c>
      <c r="J100" s="18"/>
      <c r="K100" s="18"/>
      <c r="L100" s="25">
        <f t="shared" si="6"/>
        <v>99</v>
      </c>
      <c r="M100" s="25">
        <f t="shared" si="7"/>
        <v>99</v>
      </c>
      <c r="N100" s="26">
        <f t="shared" si="8"/>
        <v>99</v>
      </c>
    </row>
    <row r="101" spans="2:14" ht="24" customHeight="1" x14ac:dyDescent="0.15">
      <c r="B101" s="11" t="str">
        <f t="shared" si="5"/>
        <v>7地理16</v>
      </c>
      <c r="C101" s="11" t="s">
        <v>50</v>
      </c>
      <c r="D101" s="15">
        <f>COUNTIFS($C$2:C101,C101)</f>
        <v>16</v>
      </c>
      <c r="E101" s="17">
        <v>100</v>
      </c>
      <c r="F101" s="17">
        <v>100</v>
      </c>
      <c r="G101" s="17">
        <v>100</v>
      </c>
      <c r="H101" s="17">
        <v>100</v>
      </c>
      <c r="I101" s="17">
        <v>100</v>
      </c>
      <c r="J101" s="18"/>
      <c r="K101" s="18"/>
      <c r="L101" s="25">
        <f t="shared" si="6"/>
        <v>100</v>
      </c>
      <c r="M101" s="25">
        <f t="shared" si="7"/>
        <v>100</v>
      </c>
      <c r="N101" s="26">
        <f t="shared" si="8"/>
        <v>100</v>
      </c>
    </row>
    <row r="102" spans="2:14" ht="24" customHeight="1" x14ac:dyDescent="0.15">
      <c r="B102" s="11" t="str">
        <f t="shared" si="5"/>
        <v>8物理1</v>
      </c>
      <c r="C102" s="11" t="s">
        <v>51</v>
      </c>
      <c r="D102" s="15">
        <f>COUNTIFS($C$2:C102,C102)</f>
        <v>1</v>
      </c>
      <c r="E102" s="16">
        <v>101</v>
      </c>
      <c r="F102" s="16">
        <v>101</v>
      </c>
      <c r="G102" s="16">
        <v>101</v>
      </c>
      <c r="H102" s="16">
        <v>101</v>
      </c>
      <c r="I102" s="16">
        <v>101</v>
      </c>
      <c r="J102" s="18"/>
      <c r="K102" s="18"/>
      <c r="L102" s="25">
        <f t="shared" si="6"/>
        <v>101</v>
      </c>
      <c r="M102" s="25">
        <f t="shared" si="7"/>
        <v>101</v>
      </c>
      <c r="N102" s="26">
        <f t="shared" si="8"/>
        <v>101</v>
      </c>
    </row>
    <row r="103" spans="2:14" ht="24" customHeight="1" x14ac:dyDescent="0.15">
      <c r="B103" s="11" t="str">
        <f t="shared" si="5"/>
        <v>8物理2</v>
      </c>
      <c r="C103" s="11" t="s">
        <v>51</v>
      </c>
      <c r="D103" s="15">
        <f>COUNTIFS($C$2:C103,C103)</f>
        <v>2</v>
      </c>
      <c r="E103" s="17">
        <v>102</v>
      </c>
      <c r="F103" s="17">
        <v>102</v>
      </c>
      <c r="G103" s="17">
        <v>102</v>
      </c>
      <c r="H103" s="17">
        <v>102</v>
      </c>
      <c r="I103" s="17">
        <v>102</v>
      </c>
      <c r="J103" s="18"/>
      <c r="K103" s="18"/>
      <c r="L103" s="25">
        <f t="shared" si="6"/>
        <v>102</v>
      </c>
      <c r="M103" s="25">
        <f t="shared" si="7"/>
        <v>102</v>
      </c>
      <c r="N103" s="26">
        <f t="shared" si="8"/>
        <v>102</v>
      </c>
    </row>
    <row r="104" spans="2:14" ht="24" customHeight="1" x14ac:dyDescent="0.15">
      <c r="B104" s="11" t="str">
        <f t="shared" si="5"/>
        <v>8物理3</v>
      </c>
      <c r="C104" s="11" t="s">
        <v>51</v>
      </c>
      <c r="D104" s="15">
        <f>COUNTIFS($C$2:C104,C104)</f>
        <v>3</v>
      </c>
      <c r="E104" s="16">
        <v>103</v>
      </c>
      <c r="F104" s="16">
        <v>103</v>
      </c>
      <c r="G104" s="16">
        <v>103</v>
      </c>
      <c r="H104" s="16">
        <v>103</v>
      </c>
      <c r="I104" s="16">
        <v>103</v>
      </c>
      <c r="J104" s="18"/>
      <c r="K104" s="18"/>
      <c r="L104" s="25">
        <f t="shared" si="6"/>
        <v>103</v>
      </c>
      <c r="M104" s="25">
        <f t="shared" si="7"/>
        <v>103</v>
      </c>
      <c r="N104" s="26">
        <f t="shared" si="8"/>
        <v>103</v>
      </c>
    </row>
    <row r="105" spans="2:14" ht="24" customHeight="1" x14ac:dyDescent="0.15">
      <c r="B105" s="11" t="str">
        <f t="shared" si="5"/>
        <v>8物理4</v>
      </c>
      <c r="C105" s="11" t="s">
        <v>51</v>
      </c>
      <c r="D105" s="15">
        <f>COUNTIFS($C$2:C105,C105)</f>
        <v>4</v>
      </c>
      <c r="E105" s="17">
        <v>104</v>
      </c>
      <c r="F105" s="17">
        <v>104</v>
      </c>
      <c r="G105" s="17">
        <v>104</v>
      </c>
      <c r="H105" s="17">
        <v>104</v>
      </c>
      <c r="I105" s="17">
        <v>104</v>
      </c>
      <c r="J105" s="18"/>
      <c r="K105" s="18"/>
      <c r="L105" s="25">
        <f t="shared" si="6"/>
        <v>104</v>
      </c>
      <c r="M105" s="25">
        <f t="shared" si="7"/>
        <v>104</v>
      </c>
      <c r="N105" s="26">
        <f t="shared" si="8"/>
        <v>104</v>
      </c>
    </row>
    <row r="106" spans="2:14" ht="24" customHeight="1" x14ac:dyDescent="0.15">
      <c r="B106" s="11" t="str">
        <f t="shared" si="5"/>
        <v>8物理5</v>
      </c>
      <c r="C106" s="11" t="s">
        <v>51</v>
      </c>
      <c r="D106" s="15">
        <f>COUNTIFS($C$2:C106,C106)</f>
        <v>5</v>
      </c>
      <c r="E106" s="16">
        <v>105</v>
      </c>
      <c r="F106" s="16">
        <v>105</v>
      </c>
      <c r="G106" s="16">
        <v>105</v>
      </c>
      <c r="H106" s="16">
        <v>105</v>
      </c>
      <c r="I106" s="16">
        <v>105</v>
      </c>
      <c r="J106" s="18"/>
      <c r="K106" s="18"/>
      <c r="L106" s="25">
        <f t="shared" si="6"/>
        <v>105</v>
      </c>
      <c r="M106" s="25">
        <f t="shared" si="7"/>
        <v>105</v>
      </c>
      <c r="N106" s="26">
        <f t="shared" si="8"/>
        <v>105</v>
      </c>
    </row>
    <row r="107" spans="2:14" ht="24" customHeight="1" x14ac:dyDescent="0.15">
      <c r="B107" s="11" t="str">
        <f t="shared" si="5"/>
        <v>8物理6</v>
      </c>
      <c r="C107" s="11" t="s">
        <v>51</v>
      </c>
      <c r="D107" s="15">
        <f>COUNTIFS($C$2:C107,C107)</f>
        <v>6</v>
      </c>
      <c r="E107" s="17">
        <v>106</v>
      </c>
      <c r="F107" s="17">
        <v>106</v>
      </c>
      <c r="G107" s="17">
        <v>106</v>
      </c>
      <c r="H107" s="17">
        <v>106</v>
      </c>
      <c r="I107" s="17">
        <v>106</v>
      </c>
      <c r="J107" s="18"/>
      <c r="K107" s="18"/>
      <c r="L107" s="25">
        <f t="shared" si="6"/>
        <v>106</v>
      </c>
      <c r="M107" s="25">
        <f t="shared" si="7"/>
        <v>106</v>
      </c>
      <c r="N107" s="26">
        <f t="shared" si="8"/>
        <v>106</v>
      </c>
    </row>
    <row r="108" spans="2:14" ht="24" customHeight="1" x14ac:dyDescent="0.15">
      <c r="B108" s="11" t="str">
        <f t="shared" si="5"/>
        <v>8物理7</v>
      </c>
      <c r="C108" s="11" t="s">
        <v>51</v>
      </c>
      <c r="D108" s="15">
        <f>COUNTIFS($C$2:C108,C108)</f>
        <v>7</v>
      </c>
      <c r="E108" s="16">
        <v>107</v>
      </c>
      <c r="F108" s="16">
        <v>107</v>
      </c>
      <c r="G108" s="16">
        <v>107</v>
      </c>
      <c r="H108" s="16">
        <v>107</v>
      </c>
      <c r="I108" s="16">
        <v>107</v>
      </c>
      <c r="J108" s="18"/>
      <c r="K108" s="18"/>
      <c r="L108" s="25">
        <f t="shared" si="6"/>
        <v>107</v>
      </c>
      <c r="M108" s="25">
        <f t="shared" si="7"/>
        <v>107</v>
      </c>
      <c r="N108" s="26">
        <f t="shared" si="8"/>
        <v>107</v>
      </c>
    </row>
    <row r="109" spans="2:14" ht="24" customHeight="1" x14ac:dyDescent="0.15">
      <c r="B109" s="11" t="str">
        <f t="shared" si="5"/>
        <v>8物理8</v>
      </c>
      <c r="C109" s="11" t="s">
        <v>51</v>
      </c>
      <c r="D109" s="15">
        <f>COUNTIFS($C$2:C109,C109)</f>
        <v>8</v>
      </c>
      <c r="E109" s="17">
        <v>108</v>
      </c>
      <c r="F109" s="17">
        <v>108</v>
      </c>
      <c r="G109" s="17">
        <v>108</v>
      </c>
      <c r="H109" s="17">
        <v>108</v>
      </c>
      <c r="I109" s="17">
        <v>108</v>
      </c>
      <c r="J109" s="18"/>
      <c r="K109" s="18"/>
      <c r="L109" s="25">
        <f t="shared" si="6"/>
        <v>108</v>
      </c>
      <c r="M109" s="25">
        <f t="shared" si="7"/>
        <v>108</v>
      </c>
      <c r="N109" s="26">
        <f t="shared" si="8"/>
        <v>108</v>
      </c>
    </row>
    <row r="110" spans="2:14" ht="24" customHeight="1" x14ac:dyDescent="0.15">
      <c r="B110" s="11" t="str">
        <f t="shared" si="5"/>
        <v>8物理9</v>
      </c>
      <c r="C110" s="11" t="s">
        <v>51</v>
      </c>
      <c r="D110" s="15">
        <f>COUNTIFS($C$2:C110,C110)</f>
        <v>9</v>
      </c>
      <c r="E110" s="16">
        <v>109</v>
      </c>
      <c r="F110" s="16">
        <v>109</v>
      </c>
      <c r="G110" s="16">
        <v>109</v>
      </c>
      <c r="H110" s="16">
        <v>109</v>
      </c>
      <c r="I110" s="16">
        <v>109</v>
      </c>
      <c r="J110" s="18"/>
      <c r="K110" s="18"/>
      <c r="L110" s="25">
        <f t="shared" si="6"/>
        <v>109</v>
      </c>
      <c r="M110" s="25">
        <f t="shared" si="7"/>
        <v>109</v>
      </c>
      <c r="N110" s="26">
        <f t="shared" si="8"/>
        <v>109</v>
      </c>
    </row>
    <row r="111" spans="2:14" ht="24" customHeight="1" x14ac:dyDescent="0.15">
      <c r="B111" s="11" t="str">
        <f t="shared" si="5"/>
        <v>8物理10</v>
      </c>
      <c r="C111" s="11" t="s">
        <v>51</v>
      </c>
      <c r="D111" s="15">
        <f>COUNTIFS($C$2:C111,C111)</f>
        <v>10</v>
      </c>
      <c r="E111" s="17">
        <v>110</v>
      </c>
      <c r="F111" s="17">
        <v>110</v>
      </c>
      <c r="G111" s="17">
        <v>110</v>
      </c>
      <c r="H111" s="17">
        <v>110</v>
      </c>
      <c r="I111" s="17">
        <v>110</v>
      </c>
      <c r="J111" s="18"/>
      <c r="K111" s="18"/>
      <c r="L111" s="25">
        <f t="shared" si="6"/>
        <v>110</v>
      </c>
      <c r="M111" s="25">
        <f t="shared" si="7"/>
        <v>110</v>
      </c>
      <c r="N111" s="26">
        <f t="shared" si="8"/>
        <v>110</v>
      </c>
    </row>
    <row r="112" spans="2:14" ht="24" customHeight="1" x14ac:dyDescent="0.15">
      <c r="B112" s="11" t="str">
        <f t="shared" si="5"/>
        <v>8物理11</v>
      </c>
      <c r="C112" s="11" t="s">
        <v>51</v>
      </c>
      <c r="D112" s="15">
        <f>COUNTIFS($C$2:C112,C112)</f>
        <v>11</v>
      </c>
      <c r="E112" s="16">
        <v>111</v>
      </c>
      <c r="F112" s="16">
        <v>111</v>
      </c>
      <c r="G112" s="16">
        <v>111</v>
      </c>
      <c r="H112" s="16">
        <v>111</v>
      </c>
      <c r="I112" s="16">
        <v>111</v>
      </c>
      <c r="J112" s="18"/>
      <c r="K112" s="18"/>
      <c r="L112" s="25">
        <f t="shared" si="6"/>
        <v>111</v>
      </c>
      <c r="M112" s="25">
        <f t="shared" si="7"/>
        <v>111</v>
      </c>
      <c r="N112" s="26">
        <f t="shared" si="8"/>
        <v>111</v>
      </c>
    </row>
    <row r="113" spans="2:14" ht="24" customHeight="1" x14ac:dyDescent="0.15">
      <c r="B113" s="11" t="str">
        <f t="shared" si="5"/>
        <v>8物理12</v>
      </c>
      <c r="C113" s="11" t="s">
        <v>51</v>
      </c>
      <c r="D113" s="15">
        <f>COUNTIFS($C$2:C113,C113)</f>
        <v>12</v>
      </c>
      <c r="E113" s="17">
        <v>112</v>
      </c>
      <c r="F113" s="17">
        <v>112</v>
      </c>
      <c r="G113" s="17">
        <v>112</v>
      </c>
      <c r="H113" s="17">
        <v>112</v>
      </c>
      <c r="I113" s="17">
        <v>112</v>
      </c>
      <c r="J113" s="18"/>
      <c r="K113" s="18"/>
      <c r="L113" s="25">
        <f t="shared" si="6"/>
        <v>112</v>
      </c>
      <c r="M113" s="25">
        <f t="shared" si="7"/>
        <v>112</v>
      </c>
      <c r="N113" s="26">
        <f t="shared" si="8"/>
        <v>112</v>
      </c>
    </row>
    <row r="114" spans="2:14" ht="24" customHeight="1" x14ac:dyDescent="0.15">
      <c r="B114" s="11" t="str">
        <f t="shared" si="5"/>
        <v>8物理13</v>
      </c>
      <c r="C114" s="11" t="s">
        <v>51</v>
      </c>
      <c r="D114" s="15">
        <f>COUNTIFS($C$2:C114,C114)</f>
        <v>13</v>
      </c>
      <c r="E114" s="16">
        <v>113</v>
      </c>
      <c r="F114" s="16">
        <v>113</v>
      </c>
      <c r="G114" s="16">
        <v>113</v>
      </c>
      <c r="H114" s="16">
        <v>113</v>
      </c>
      <c r="I114" s="16">
        <v>113</v>
      </c>
      <c r="J114" s="18"/>
      <c r="K114" s="18"/>
      <c r="L114" s="25">
        <f t="shared" si="6"/>
        <v>113</v>
      </c>
      <c r="M114" s="25">
        <f t="shared" si="7"/>
        <v>113</v>
      </c>
      <c r="N114" s="26">
        <f t="shared" si="8"/>
        <v>113</v>
      </c>
    </row>
    <row r="115" spans="2:14" ht="24" customHeight="1" x14ac:dyDescent="0.15">
      <c r="B115" s="11" t="str">
        <f t="shared" si="5"/>
        <v>8物理14</v>
      </c>
      <c r="C115" s="11" t="s">
        <v>51</v>
      </c>
      <c r="D115" s="15">
        <f>COUNTIFS($C$2:C115,C115)</f>
        <v>14</v>
      </c>
      <c r="E115" s="17">
        <v>114</v>
      </c>
      <c r="F115" s="17">
        <v>114</v>
      </c>
      <c r="G115" s="17">
        <v>114</v>
      </c>
      <c r="H115" s="17">
        <v>114</v>
      </c>
      <c r="I115" s="17">
        <v>114</v>
      </c>
      <c r="J115" s="18"/>
      <c r="K115" s="18"/>
      <c r="L115" s="25">
        <f t="shared" si="6"/>
        <v>114</v>
      </c>
      <c r="M115" s="25">
        <f t="shared" si="7"/>
        <v>114</v>
      </c>
      <c r="N115" s="26">
        <f t="shared" si="8"/>
        <v>114</v>
      </c>
    </row>
    <row r="116" spans="2:14" ht="24" customHeight="1" x14ac:dyDescent="0.15">
      <c r="B116" s="11" t="str">
        <f t="shared" si="5"/>
        <v>8物理15</v>
      </c>
      <c r="C116" s="11" t="s">
        <v>51</v>
      </c>
      <c r="D116" s="15">
        <f>COUNTIFS($C$2:C116,C116)</f>
        <v>15</v>
      </c>
      <c r="E116" s="16">
        <v>115</v>
      </c>
      <c r="F116" s="16">
        <v>115</v>
      </c>
      <c r="G116" s="16">
        <v>115</v>
      </c>
      <c r="H116" s="16">
        <v>115</v>
      </c>
      <c r="I116" s="16">
        <v>115</v>
      </c>
      <c r="J116" s="18"/>
      <c r="K116" s="18"/>
      <c r="L116" s="25">
        <f t="shared" si="6"/>
        <v>115</v>
      </c>
      <c r="M116" s="25">
        <f t="shared" si="7"/>
        <v>115</v>
      </c>
      <c r="N116" s="26">
        <f t="shared" si="8"/>
        <v>115</v>
      </c>
    </row>
    <row r="117" spans="2:14" ht="24" customHeight="1" x14ac:dyDescent="0.15">
      <c r="B117" s="11" t="str">
        <f t="shared" si="5"/>
        <v>8物理16</v>
      </c>
      <c r="C117" s="11" t="s">
        <v>51</v>
      </c>
      <c r="D117" s="15">
        <f>COUNTIFS($C$2:C117,C117)</f>
        <v>16</v>
      </c>
      <c r="E117" s="17">
        <v>116</v>
      </c>
      <c r="F117" s="17">
        <v>116</v>
      </c>
      <c r="G117" s="17">
        <v>116</v>
      </c>
      <c r="H117" s="17">
        <v>116</v>
      </c>
      <c r="I117" s="17">
        <v>116</v>
      </c>
      <c r="J117" s="18"/>
      <c r="K117" s="18"/>
      <c r="L117" s="25">
        <f t="shared" si="6"/>
        <v>116</v>
      </c>
      <c r="M117" s="25">
        <f t="shared" si="7"/>
        <v>116</v>
      </c>
      <c r="N117" s="26">
        <f t="shared" si="8"/>
        <v>116</v>
      </c>
    </row>
    <row r="118" spans="2:14" ht="24" customHeight="1" x14ac:dyDescent="0.15">
      <c r="B118" s="11" t="str">
        <f t="shared" si="5"/>
        <v>9化学1</v>
      </c>
      <c r="C118" s="11" t="s">
        <v>52</v>
      </c>
      <c r="D118" s="15">
        <f>COUNTIFS($C$2:C118,C118)</f>
        <v>1</v>
      </c>
      <c r="E118" s="16">
        <v>117</v>
      </c>
      <c r="F118" s="16">
        <v>117</v>
      </c>
      <c r="G118" s="16">
        <v>117</v>
      </c>
      <c r="H118" s="16">
        <v>117</v>
      </c>
      <c r="I118" s="16">
        <v>117</v>
      </c>
      <c r="J118" s="18"/>
      <c r="K118" s="18"/>
      <c r="L118" s="25">
        <f t="shared" si="6"/>
        <v>117</v>
      </c>
      <c r="M118" s="25">
        <f t="shared" si="7"/>
        <v>117</v>
      </c>
      <c r="N118" s="26">
        <f t="shared" si="8"/>
        <v>117</v>
      </c>
    </row>
    <row r="119" spans="2:14" ht="24" customHeight="1" x14ac:dyDescent="0.15">
      <c r="B119" s="11" t="str">
        <f t="shared" si="5"/>
        <v>9化学2</v>
      </c>
      <c r="C119" s="11" t="s">
        <v>52</v>
      </c>
      <c r="D119" s="15">
        <f>COUNTIFS($C$2:C119,C119)</f>
        <v>2</v>
      </c>
      <c r="E119" s="17">
        <v>118</v>
      </c>
      <c r="F119" s="17">
        <v>118</v>
      </c>
      <c r="G119" s="17">
        <v>118</v>
      </c>
      <c r="H119" s="17">
        <v>118</v>
      </c>
      <c r="I119" s="17">
        <v>118</v>
      </c>
      <c r="J119" s="18"/>
      <c r="K119" s="18"/>
      <c r="L119" s="25">
        <f t="shared" si="6"/>
        <v>118</v>
      </c>
      <c r="M119" s="25">
        <f t="shared" si="7"/>
        <v>118</v>
      </c>
      <c r="N119" s="26">
        <f t="shared" si="8"/>
        <v>118</v>
      </c>
    </row>
    <row r="120" spans="2:14" ht="24" customHeight="1" x14ac:dyDescent="0.15">
      <c r="B120" s="11" t="str">
        <f t="shared" si="5"/>
        <v>9化学3</v>
      </c>
      <c r="C120" s="11" t="s">
        <v>52</v>
      </c>
      <c r="D120" s="15">
        <f>COUNTIFS($C$2:C120,C120)</f>
        <v>3</v>
      </c>
      <c r="E120" s="16">
        <v>119</v>
      </c>
      <c r="F120" s="16">
        <v>119</v>
      </c>
      <c r="G120" s="16">
        <v>119</v>
      </c>
      <c r="H120" s="16">
        <v>119</v>
      </c>
      <c r="I120" s="16">
        <v>119</v>
      </c>
      <c r="J120" s="18"/>
      <c r="K120" s="18"/>
      <c r="L120" s="25">
        <f t="shared" si="6"/>
        <v>119</v>
      </c>
      <c r="M120" s="25">
        <f t="shared" si="7"/>
        <v>119</v>
      </c>
      <c r="N120" s="26">
        <f t="shared" si="8"/>
        <v>119</v>
      </c>
    </row>
    <row r="121" spans="2:14" ht="24" customHeight="1" x14ac:dyDescent="0.15">
      <c r="B121" s="11" t="str">
        <f t="shared" ref="B121:B184" si="9">C121&amp;D121</f>
        <v>9化学4</v>
      </c>
      <c r="C121" s="11" t="s">
        <v>52</v>
      </c>
      <c r="D121" s="15">
        <f>COUNTIFS($C$2:C121,C121)</f>
        <v>4</v>
      </c>
      <c r="E121" s="17">
        <v>120</v>
      </c>
      <c r="F121" s="17">
        <v>120</v>
      </c>
      <c r="G121" s="17">
        <v>120</v>
      </c>
      <c r="H121" s="17">
        <v>120</v>
      </c>
      <c r="I121" s="17">
        <v>120</v>
      </c>
      <c r="J121" s="18"/>
      <c r="K121" s="18"/>
      <c r="L121" s="25">
        <f t="shared" si="6"/>
        <v>120</v>
      </c>
      <c r="M121" s="25">
        <f t="shared" si="7"/>
        <v>120</v>
      </c>
      <c r="N121" s="26">
        <f t="shared" si="8"/>
        <v>120</v>
      </c>
    </row>
    <row r="122" spans="2:14" ht="24" customHeight="1" x14ac:dyDescent="0.15">
      <c r="B122" s="11" t="str">
        <f t="shared" si="9"/>
        <v>9化学5</v>
      </c>
      <c r="C122" s="11" t="s">
        <v>52</v>
      </c>
      <c r="D122" s="15">
        <f>COUNTIFS($C$2:C122,C122)</f>
        <v>5</v>
      </c>
      <c r="E122" s="16">
        <v>121</v>
      </c>
      <c r="F122" s="16">
        <v>121</v>
      </c>
      <c r="G122" s="16">
        <v>121</v>
      </c>
      <c r="H122" s="16">
        <v>121</v>
      </c>
      <c r="I122" s="16">
        <v>121</v>
      </c>
      <c r="J122" s="18"/>
      <c r="K122" s="18"/>
      <c r="L122" s="25">
        <f t="shared" si="6"/>
        <v>121</v>
      </c>
      <c r="M122" s="25">
        <f t="shared" si="7"/>
        <v>121</v>
      </c>
      <c r="N122" s="26">
        <f t="shared" si="8"/>
        <v>121</v>
      </c>
    </row>
    <row r="123" spans="2:14" ht="24" customHeight="1" x14ac:dyDescent="0.15">
      <c r="B123" s="11" t="str">
        <f t="shared" si="9"/>
        <v>9化学6</v>
      </c>
      <c r="C123" s="11" t="s">
        <v>52</v>
      </c>
      <c r="D123" s="15">
        <f>COUNTIFS($C$2:C123,C123)</f>
        <v>6</v>
      </c>
      <c r="E123" s="17">
        <v>122</v>
      </c>
      <c r="F123" s="17">
        <v>122</v>
      </c>
      <c r="G123" s="17">
        <v>122</v>
      </c>
      <c r="H123" s="17">
        <v>122</v>
      </c>
      <c r="I123" s="17">
        <v>122</v>
      </c>
      <c r="J123" s="18"/>
      <c r="K123" s="18"/>
      <c r="L123" s="25">
        <f t="shared" si="6"/>
        <v>122</v>
      </c>
      <c r="M123" s="25">
        <f t="shared" si="7"/>
        <v>122</v>
      </c>
      <c r="N123" s="26">
        <f t="shared" si="8"/>
        <v>122</v>
      </c>
    </row>
    <row r="124" spans="2:14" ht="24" customHeight="1" x14ac:dyDescent="0.15">
      <c r="B124" s="11" t="str">
        <f t="shared" si="9"/>
        <v>9化学7</v>
      </c>
      <c r="C124" s="11" t="s">
        <v>52</v>
      </c>
      <c r="D124" s="15">
        <f>COUNTIFS($C$2:C124,C124)</f>
        <v>7</v>
      </c>
      <c r="E124" s="16">
        <v>123</v>
      </c>
      <c r="F124" s="16">
        <v>123</v>
      </c>
      <c r="G124" s="16">
        <v>123</v>
      </c>
      <c r="H124" s="16">
        <v>123</v>
      </c>
      <c r="I124" s="16">
        <v>123</v>
      </c>
      <c r="J124" s="18"/>
      <c r="K124" s="18"/>
      <c r="L124" s="25">
        <f t="shared" si="6"/>
        <v>123</v>
      </c>
      <c r="M124" s="25">
        <f t="shared" si="7"/>
        <v>123</v>
      </c>
      <c r="N124" s="26">
        <f t="shared" si="8"/>
        <v>123</v>
      </c>
    </row>
    <row r="125" spans="2:14" ht="24" customHeight="1" x14ac:dyDescent="0.15">
      <c r="B125" s="11" t="str">
        <f t="shared" si="9"/>
        <v>9化学8</v>
      </c>
      <c r="C125" s="11" t="s">
        <v>52</v>
      </c>
      <c r="D125" s="15">
        <f>COUNTIFS($C$2:C125,C125)</f>
        <v>8</v>
      </c>
      <c r="E125" s="17">
        <v>124</v>
      </c>
      <c r="F125" s="17">
        <v>124</v>
      </c>
      <c r="G125" s="17">
        <v>124</v>
      </c>
      <c r="H125" s="17">
        <v>124</v>
      </c>
      <c r="I125" s="17">
        <v>124</v>
      </c>
      <c r="J125" s="18"/>
      <c r="K125" s="18"/>
      <c r="L125" s="25">
        <f t="shared" si="6"/>
        <v>124</v>
      </c>
      <c r="M125" s="25">
        <f t="shared" si="7"/>
        <v>124</v>
      </c>
      <c r="N125" s="26">
        <f t="shared" si="8"/>
        <v>124</v>
      </c>
    </row>
    <row r="126" spans="2:14" ht="24" customHeight="1" x14ac:dyDescent="0.15">
      <c r="B126" s="11" t="str">
        <f t="shared" si="9"/>
        <v>9化学9</v>
      </c>
      <c r="C126" s="11" t="s">
        <v>52</v>
      </c>
      <c r="D126" s="15">
        <f>COUNTIFS($C$2:C126,C126)</f>
        <v>9</v>
      </c>
      <c r="E126" s="16">
        <v>125</v>
      </c>
      <c r="F126" s="16">
        <v>125</v>
      </c>
      <c r="G126" s="16">
        <v>125</v>
      </c>
      <c r="H126" s="16">
        <v>125</v>
      </c>
      <c r="I126" s="16">
        <v>125</v>
      </c>
      <c r="J126" s="18"/>
      <c r="K126" s="18"/>
      <c r="L126" s="25">
        <f t="shared" si="6"/>
        <v>125</v>
      </c>
      <c r="M126" s="25">
        <f t="shared" si="7"/>
        <v>125</v>
      </c>
      <c r="N126" s="26">
        <f t="shared" si="8"/>
        <v>125</v>
      </c>
    </row>
    <row r="127" spans="2:14" ht="24" customHeight="1" x14ac:dyDescent="0.15">
      <c r="B127" s="11" t="str">
        <f t="shared" si="9"/>
        <v>9化学10</v>
      </c>
      <c r="C127" s="11" t="s">
        <v>52</v>
      </c>
      <c r="D127" s="15">
        <f>COUNTIFS($C$2:C127,C127)</f>
        <v>10</v>
      </c>
      <c r="E127" s="17">
        <v>126</v>
      </c>
      <c r="F127" s="17">
        <v>126</v>
      </c>
      <c r="G127" s="17">
        <v>126</v>
      </c>
      <c r="H127" s="17">
        <v>126</v>
      </c>
      <c r="I127" s="17">
        <v>126</v>
      </c>
      <c r="J127" s="18"/>
      <c r="K127" s="18"/>
      <c r="L127" s="25">
        <f t="shared" si="6"/>
        <v>126</v>
      </c>
      <c r="M127" s="25">
        <f t="shared" si="7"/>
        <v>126</v>
      </c>
      <c r="N127" s="26">
        <f t="shared" si="8"/>
        <v>126</v>
      </c>
    </row>
    <row r="128" spans="2:14" ht="24" customHeight="1" x14ac:dyDescent="0.15">
      <c r="B128" s="11" t="str">
        <f t="shared" si="9"/>
        <v>9化学11</v>
      </c>
      <c r="C128" s="11" t="s">
        <v>52</v>
      </c>
      <c r="D128" s="15">
        <f>COUNTIFS($C$2:C128,C128)</f>
        <v>11</v>
      </c>
      <c r="E128" s="16">
        <v>127</v>
      </c>
      <c r="F128" s="16">
        <v>127</v>
      </c>
      <c r="G128" s="16">
        <v>127</v>
      </c>
      <c r="H128" s="16">
        <v>127</v>
      </c>
      <c r="I128" s="16">
        <v>127</v>
      </c>
      <c r="J128" s="18"/>
      <c r="K128" s="18"/>
      <c r="L128" s="25">
        <f t="shared" si="6"/>
        <v>127</v>
      </c>
      <c r="M128" s="25">
        <f t="shared" si="7"/>
        <v>127</v>
      </c>
      <c r="N128" s="26">
        <f t="shared" si="8"/>
        <v>127</v>
      </c>
    </row>
    <row r="129" spans="2:14" ht="24" customHeight="1" x14ac:dyDescent="0.15">
      <c r="B129" s="11" t="str">
        <f t="shared" si="9"/>
        <v>9化学12</v>
      </c>
      <c r="C129" s="11" t="s">
        <v>52</v>
      </c>
      <c r="D129" s="15">
        <f>COUNTIFS($C$2:C129,C129)</f>
        <v>12</v>
      </c>
      <c r="E129" s="17">
        <v>128</v>
      </c>
      <c r="F129" s="17">
        <v>128</v>
      </c>
      <c r="G129" s="17">
        <v>128</v>
      </c>
      <c r="H129" s="17">
        <v>128</v>
      </c>
      <c r="I129" s="17">
        <v>128</v>
      </c>
      <c r="J129" s="18"/>
      <c r="K129" s="18"/>
      <c r="L129" s="25">
        <f t="shared" si="6"/>
        <v>128</v>
      </c>
      <c r="M129" s="25">
        <f t="shared" si="7"/>
        <v>128</v>
      </c>
      <c r="N129" s="26">
        <f t="shared" si="8"/>
        <v>128</v>
      </c>
    </row>
    <row r="130" spans="2:14" ht="24" customHeight="1" x14ac:dyDescent="0.15">
      <c r="B130" s="11" t="str">
        <f t="shared" si="9"/>
        <v>9化学13</v>
      </c>
      <c r="C130" s="11" t="s">
        <v>52</v>
      </c>
      <c r="D130" s="15">
        <f>COUNTIFS($C$2:C130,C130)</f>
        <v>13</v>
      </c>
      <c r="E130" s="16">
        <v>129</v>
      </c>
      <c r="F130" s="16">
        <v>129</v>
      </c>
      <c r="G130" s="16">
        <v>129</v>
      </c>
      <c r="H130" s="16">
        <v>129</v>
      </c>
      <c r="I130" s="16">
        <v>129</v>
      </c>
      <c r="J130" s="18"/>
      <c r="K130" s="18"/>
      <c r="L130" s="25">
        <f t="shared" si="6"/>
        <v>129</v>
      </c>
      <c r="M130" s="25">
        <f t="shared" si="7"/>
        <v>129</v>
      </c>
      <c r="N130" s="26">
        <f t="shared" si="8"/>
        <v>129</v>
      </c>
    </row>
    <row r="131" spans="2:14" ht="24" customHeight="1" x14ac:dyDescent="0.15">
      <c r="B131" s="11" t="str">
        <f t="shared" si="9"/>
        <v>9化学14</v>
      </c>
      <c r="C131" s="11" t="s">
        <v>52</v>
      </c>
      <c r="D131" s="15">
        <f>COUNTIFS($C$2:C131,C131)</f>
        <v>14</v>
      </c>
      <c r="E131" s="17">
        <v>130</v>
      </c>
      <c r="F131" s="17">
        <v>130</v>
      </c>
      <c r="G131" s="17">
        <v>130</v>
      </c>
      <c r="H131" s="17">
        <v>130</v>
      </c>
      <c r="I131" s="17">
        <v>130</v>
      </c>
      <c r="J131" s="18"/>
      <c r="K131" s="18"/>
      <c r="L131" s="25">
        <f t="shared" ref="L131:L197" si="10">IF(COUNT(E131:K131)&gt;=5,MAX(E131:K131),0)</f>
        <v>130</v>
      </c>
      <c r="M131" s="25">
        <f t="shared" ref="M131:M197" si="11">IF(COUNT(E131:K131)&gt;=5,MIN(E131:K131),0)</f>
        <v>130</v>
      </c>
      <c r="N131" s="26">
        <f t="shared" ref="N131:N197" si="12">IF(COUNT(E131:K131)&gt;=5,ROUND((SUM(E131:K131)-SUM(L131:M131))/(COUNT(E131:K131)-2),2),AVERAGE(E131:K131))</f>
        <v>130</v>
      </c>
    </row>
    <row r="132" spans="2:14" ht="24" customHeight="1" x14ac:dyDescent="0.15">
      <c r="B132" s="11" t="str">
        <f t="shared" si="9"/>
        <v>9化学15</v>
      </c>
      <c r="C132" s="11" t="s">
        <v>52</v>
      </c>
      <c r="D132" s="15">
        <f>COUNTIFS($C$2:C132,C132)</f>
        <v>15</v>
      </c>
      <c r="E132" s="16">
        <v>131</v>
      </c>
      <c r="F132" s="16">
        <v>131</v>
      </c>
      <c r="G132" s="16">
        <v>131</v>
      </c>
      <c r="H132" s="16">
        <v>131</v>
      </c>
      <c r="I132" s="16">
        <v>131</v>
      </c>
      <c r="J132" s="18"/>
      <c r="K132" s="18"/>
      <c r="L132" s="25">
        <f t="shared" si="10"/>
        <v>131</v>
      </c>
      <c r="M132" s="25">
        <f t="shared" si="11"/>
        <v>131</v>
      </c>
      <c r="N132" s="26">
        <f t="shared" si="12"/>
        <v>131</v>
      </c>
    </row>
    <row r="133" spans="2:14" ht="24" customHeight="1" x14ac:dyDescent="0.15">
      <c r="B133" s="11" t="str">
        <f t="shared" si="9"/>
        <v>9化学16</v>
      </c>
      <c r="C133" s="11" t="s">
        <v>52</v>
      </c>
      <c r="D133" s="15">
        <f>COUNTIFS($C$2:C133,C133)</f>
        <v>16</v>
      </c>
      <c r="E133" s="17">
        <v>132</v>
      </c>
      <c r="F133" s="17">
        <v>132</v>
      </c>
      <c r="G133" s="17">
        <v>132</v>
      </c>
      <c r="H133" s="17">
        <v>132</v>
      </c>
      <c r="I133" s="17">
        <v>132</v>
      </c>
      <c r="J133" s="18"/>
      <c r="K133" s="18"/>
      <c r="L133" s="25">
        <f t="shared" si="10"/>
        <v>132</v>
      </c>
      <c r="M133" s="25">
        <f t="shared" si="11"/>
        <v>132</v>
      </c>
      <c r="N133" s="26">
        <f t="shared" si="12"/>
        <v>132</v>
      </c>
    </row>
    <row r="134" spans="2:14" ht="24" customHeight="1" x14ac:dyDescent="0.15">
      <c r="B134" s="11" t="str">
        <f t="shared" si="9"/>
        <v>a生物1</v>
      </c>
      <c r="C134" s="11" t="s">
        <v>53</v>
      </c>
      <c r="D134" s="15">
        <f>COUNTIFS($C$2:C134,C134)</f>
        <v>1</v>
      </c>
      <c r="E134" s="16">
        <v>133</v>
      </c>
      <c r="F134" s="16">
        <v>133</v>
      </c>
      <c r="G134" s="16">
        <v>133</v>
      </c>
      <c r="H134" s="16">
        <v>133</v>
      </c>
      <c r="I134" s="16">
        <v>133</v>
      </c>
      <c r="J134" s="18"/>
      <c r="K134" s="18"/>
      <c r="L134" s="25">
        <f t="shared" si="10"/>
        <v>133</v>
      </c>
      <c r="M134" s="25">
        <f t="shared" si="11"/>
        <v>133</v>
      </c>
      <c r="N134" s="26">
        <f t="shared" si="12"/>
        <v>133</v>
      </c>
    </row>
    <row r="135" spans="2:14" ht="24" customHeight="1" x14ac:dyDescent="0.15">
      <c r="B135" s="11" t="str">
        <f t="shared" si="9"/>
        <v>a生物2</v>
      </c>
      <c r="C135" s="11" t="s">
        <v>53</v>
      </c>
      <c r="D135" s="15">
        <f>COUNTIFS($C$2:C135,C135)</f>
        <v>2</v>
      </c>
      <c r="E135" s="17">
        <v>134</v>
      </c>
      <c r="F135" s="17">
        <v>134</v>
      </c>
      <c r="G135" s="17">
        <v>134</v>
      </c>
      <c r="H135" s="17">
        <v>134</v>
      </c>
      <c r="I135" s="17">
        <v>134</v>
      </c>
      <c r="J135" s="18"/>
      <c r="K135" s="18"/>
      <c r="L135" s="25">
        <f t="shared" si="10"/>
        <v>134</v>
      </c>
      <c r="M135" s="25">
        <f t="shared" si="11"/>
        <v>134</v>
      </c>
      <c r="N135" s="26">
        <f t="shared" si="12"/>
        <v>134</v>
      </c>
    </row>
    <row r="136" spans="2:14" ht="24" customHeight="1" x14ac:dyDescent="0.15">
      <c r="B136" s="11" t="str">
        <f t="shared" si="9"/>
        <v>a生物3</v>
      </c>
      <c r="C136" s="11" t="s">
        <v>53</v>
      </c>
      <c r="D136" s="15">
        <f>COUNTIFS($C$2:C136,C136)</f>
        <v>3</v>
      </c>
      <c r="E136" s="16">
        <v>135</v>
      </c>
      <c r="F136" s="16">
        <v>135</v>
      </c>
      <c r="G136" s="16">
        <v>135</v>
      </c>
      <c r="H136" s="16">
        <v>135</v>
      </c>
      <c r="I136" s="16">
        <v>135</v>
      </c>
      <c r="J136" s="18"/>
      <c r="K136" s="18"/>
      <c r="L136" s="25">
        <f t="shared" si="10"/>
        <v>135</v>
      </c>
      <c r="M136" s="25">
        <f t="shared" si="11"/>
        <v>135</v>
      </c>
      <c r="N136" s="26">
        <f t="shared" si="12"/>
        <v>135</v>
      </c>
    </row>
    <row r="137" spans="2:14" ht="24" customHeight="1" x14ac:dyDescent="0.15">
      <c r="B137" s="11" t="str">
        <f t="shared" si="9"/>
        <v>a生物4</v>
      </c>
      <c r="C137" s="11" t="s">
        <v>53</v>
      </c>
      <c r="D137" s="15">
        <f>COUNTIFS($C$2:C137,C137)</f>
        <v>4</v>
      </c>
      <c r="E137" s="17">
        <v>136</v>
      </c>
      <c r="F137" s="17">
        <v>136</v>
      </c>
      <c r="G137" s="17">
        <v>136</v>
      </c>
      <c r="H137" s="17">
        <v>136</v>
      </c>
      <c r="I137" s="17">
        <v>136</v>
      </c>
      <c r="J137" s="18"/>
      <c r="K137" s="18"/>
      <c r="L137" s="25">
        <f t="shared" si="10"/>
        <v>136</v>
      </c>
      <c r="M137" s="25">
        <f t="shared" si="11"/>
        <v>136</v>
      </c>
      <c r="N137" s="26">
        <f t="shared" si="12"/>
        <v>136</v>
      </c>
    </row>
    <row r="138" spans="2:14" ht="24" customHeight="1" x14ac:dyDescent="0.15">
      <c r="B138" s="11" t="str">
        <f t="shared" si="9"/>
        <v>a生物5</v>
      </c>
      <c r="C138" s="11" t="s">
        <v>53</v>
      </c>
      <c r="D138" s="15">
        <f>COUNTIFS($C$2:C138,C138)</f>
        <v>5</v>
      </c>
      <c r="E138" s="16">
        <v>137</v>
      </c>
      <c r="F138" s="16">
        <v>137</v>
      </c>
      <c r="G138" s="16">
        <v>137</v>
      </c>
      <c r="H138" s="16">
        <v>137</v>
      </c>
      <c r="I138" s="16">
        <v>137</v>
      </c>
      <c r="J138" s="18"/>
      <c r="K138" s="18"/>
      <c r="L138" s="25">
        <f t="shared" si="10"/>
        <v>137</v>
      </c>
      <c r="M138" s="25">
        <f t="shared" si="11"/>
        <v>137</v>
      </c>
      <c r="N138" s="26">
        <f t="shared" si="12"/>
        <v>137</v>
      </c>
    </row>
    <row r="139" spans="2:14" ht="24" customHeight="1" x14ac:dyDescent="0.15">
      <c r="B139" s="11" t="str">
        <f t="shared" si="9"/>
        <v>a生物6</v>
      </c>
      <c r="C139" s="11" t="s">
        <v>53</v>
      </c>
      <c r="D139" s="15">
        <f>COUNTIFS($C$2:C139,C139)</f>
        <v>6</v>
      </c>
      <c r="E139" s="17">
        <v>138</v>
      </c>
      <c r="F139" s="17">
        <v>138</v>
      </c>
      <c r="G139" s="17">
        <v>138</v>
      </c>
      <c r="H139" s="17">
        <v>138</v>
      </c>
      <c r="I139" s="17">
        <v>138</v>
      </c>
      <c r="J139" s="18"/>
      <c r="K139" s="18"/>
      <c r="L139" s="25">
        <f t="shared" si="10"/>
        <v>138</v>
      </c>
      <c r="M139" s="25">
        <f t="shared" si="11"/>
        <v>138</v>
      </c>
      <c r="N139" s="26">
        <f t="shared" si="12"/>
        <v>138</v>
      </c>
    </row>
    <row r="140" spans="2:14" ht="24" customHeight="1" x14ac:dyDescent="0.15">
      <c r="B140" s="11" t="str">
        <f t="shared" si="9"/>
        <v>a生物7</v>
      </c>
      <c r="C140" s="11" t="s">
        <v>53</v>
      </c>
      <c r="D140" s="15">
        <f>COUNTIFS($C$2:C140,C140)</f>
        <v>7</v>
      </c>
      <c r="E140" s="16">
        <v>139</v>
      </c>
      <c r="F140" s="16">
        <v>139</v>
      </c>
      <c r="G140" s="16">
        <v>139</v>
      </c>
      <c r="H140" s="16">
        <v>139</v>
      </c>
      <c r="I140" s="16">
        <v>139</v>
      </c>
      <c r="J140" s="18"/>
      <c r="K140" s="18"/>
      <c r="L140" s="25">
        <f t="shared" si="10"/>
        <v>139</v>
      </c>
      <c r="M140" s="25">
        <f t="shared" si="11"/>
        <v>139</v>
      </c>
      <c r="N140" s="26">
        <f t="shared" si="12"/>
        <v>139</v>
      </c>
    </row>
    <row r="141" spans="2:14" ht="24" customHeight="1" x14ac:dyDescent="0.15">
      <c r="B141" s="11" t="str">
        <f t="shared" si="9"/>
        <v>a生物8</v>
      </c>
      <c r="C141" s="11" t="s">
        <v>53</v>
      </c>
      <c r="D141" s="15">
        <f>COUNTIFS($C$2:C141,C141)</f>
        <v>8</v>
      </c>
      <c r="E141" s="17">
        <v>140</v>
      </c>
      <c r="F141" s="17">
        <v>140</v>
      </c>
      <c r="G141" s="17">
        <v>140</v>
      </c>
      <c r="H141" s="17">
        <v>140</v>
      </c>
      <c r="I141" s="17">
        <v>140</v>
      </c>
      <c r="J141" s="18"/>
      <c r="K141" s="18"/>
      <c r="L141" s="25">
        <f t="shared" si="10"/>
        <v>140</v>
      </c>
      <c r="M141" s="25">
        <f t="shared" si="11"/>
        <v>140</v>
      </c>
      <c r="N141" s="26">
        <f t="shared" si="12"/>
        <v>140</v>
      </c>
    </row>
    <row r="142" spans="2:14" ht="24" customHeight="1" x14ac:dyDescent="0.15">
      <c r="B142" s="11" t="str">
        <f t="shared" si="9"/>
        <v>a生物9</v>
      </c>
      <c r="C142" s="11" t="s">
        <v>53</v>
      </c>
      <c r="D142" s="15">
        <f>COUNTIFS($C$2:C142,C142)</f>
        <v>9</v>
      </c>
      <c r="E142" s="16">
        <v>141</v>
      </c>
      <c r="F142" s="16">
        <v>141</v>
      </c>
      <c r="G142" s="16">
        <v>141</v>
      </c>
      <c r="H142" s="16">
        <v>141</v>
      </c>
      <c r="I142" s="16">
        <v>141</v>
      </c>
      <c r="J142" s="18"/>
      <c r="K142" s="18"/>
      <c r="L142" s="25">
        <f t="shared" si="10"/>
        <v>141</v>
      </c>
      <c r="M142" s="25">
        <f t="shared" si="11"/>
        <v>141</v>
      </c>
      <c r="N142" s="26">
        <f t="shared" si="12"/>
        <v>141</v>
      </c>
    </row>
    <row r="143" spans="2:14" ht="24" customHeight="1" x14ac:dyDescent="0.15">
      <c r="B143" s="11" t="str">
        <f t="shared" si="9"/>
        <v>a生物10</v>
      </c>
      <c r="C143" s="11" t="s">
        <v>53</v>
      </c>
      <c r="D143" s="15">
        <f>COUNTIFS($C$2:C143,C143)</f>
        <v>10</v>
      </c>
      <c r="E143" s="17">
        <v>142</v>
      </c>
      <c r="F143" s="17">
        <v>142</v>
      </c>
      <c r="G143" s="17">
        <v>142</v>
      </c>
      <c r="H143" s="17">
        <v>142</v>
      </c>
      <c r="I143" s="17">
        <v>142</v>
      </c>
      <c r="J143" s="18"/>
      <c r="K143" s="18"/>
      <c r="L143" s="25">
        <f t="shared" si="10"/>
        <v>142</v>
      </c>
      <c r="M143" s="25">
        <f t="shared" si="11"/>
        <v>142</v>
      </c>
      <c r="N143" s="26">
        <f t="shared" si="12"/>
        <v>142</v>
      </c>
    </row>
    <row r="144" spans="2:14" ht="24" customHeight="1" x14ac:dyDescent="0.15">
      <c r="B144" s="11" t="str">
        <f t="shared" si="9"/>
        <v>a生物11</v>
      </c>
      <c r="C144" s="11" t="s">
        <v>53</v>
      </c>
      <c r="D144" s="15">
        <f>COUNTIFS($C$2:C144,C144)</f>
        <v>11</v>
      </c>
      <c r="E144" s="16">
        <v>143</v>
      </c>
      <c r="F144" s="16">
        <v>143</v>
      </c>
      <c r="G144" s="16">
        <v>143</v>
      </c>
      <c r="H144" s="16">
        <v>143</v>
      </c>
      <c r="I144" s="16">
        <v>143</v>
      </c>
      <c r="J144" s="18"/>
      <c r="K144" s="18"/>
      <c r="L144" s="25">
        <f t="shared" si="10"/>
        <v>143</v>
      </c>
      <c r="M144" s="25">
        <f t="shared" si="11"/>
        <v>143</v>
      </c>
      <c r="N144" s="26">
        <f t="shared" si="12"/>
        <v>143</v>
      </c>
    </row>
    <row r="145" spans="2:14" ht="24" customHeight="1" x14ac:dyDescent="0.15">
      <c r="B145" s="11" t="str">
        <f t="shared" si="9"/>
        <v>a生物12</v>
      </c>
      <c r="C145" s="11" t="s">
        <v>53</v>
      </c>
      <c r="D145" s="15">
        <f>COUNTIFS($C$2:C145,C145)</f>
        <v>12</v>
      </c>
      <c r="E145" s="17">
        <v>144</v>
      </c>
      <c r="F145" s="17">
        <v>144</v>
      </c>
      <c r="G145" s="17">
        <v>144</v>
      </c>
      <c r="H145" s="17">
        <v>144</v>
      </c>
      <c r="I145" s="17">
        <v>144</v>
      </c>
      <c r="J145" s="18"/>
      <c r="K145" s="18"/>
      <c r="L145" s="25">
        <f t="shared" si="10"/>
        <v>144</v>
      </c>
      <c r="M145" s="25">
        <f t="shared" si="11"/>
        <v>144</v>
      </c>
      <c r="N145" s="26">
        <f t="shared" si="12"/>
        <v>144</v>
      </c>
    </row>
    <row r="146" spans="2:14" ht="24" customHeight="1" x14ac:dyDescent="0.15">
      <c r="B146" s="11" t="str">
        <f t="shared" si="9"/>
        <v>a生物13</v>
      </c>
      <c r="C146" s="11" t="s">
        <v>53</v>
      </c>
      <c r="D146" s="15">
        <f>COUNTIFS($C$2:C146,C146)</f>
        <v>13</v>
      </c>
      <c r="E146" s="16">
        <v>145</v>
      </c>
      <c r="F146" s="16">
        <v>145</v>
      </c>
      <c r="G146" s="16">
        <v>145</v>
      </c>
      <c r="H146" s="16">
        <v>145</v>
      </c>
      <c r="I146" s="16">
        <v>145</v>
      </c>
      <c r="J146" s="18"/>
      <c r="K146" s="18"/>
      <c r="L146" s="25">
        <f t="shared" si="10"/>
        <v>145</v>
      </c>
      <c r="M146" s="25">
        <f t="shared" si="11"/>
        <v>145</v>
      </c>
      <c r="N146" s="26">
        <f t="shared" si="12"/>
        <v>145</v>
      </c>
    </row>
    <row r="147" spans="2:14" ht="24" customHeight="1" x14ac:dyDescent="0.15">
      <c r="B147" s="11" t="str">
        <f t="shared" si="9"/>
        <v>a生物14</v>
      </c>
      <c r="C147" s="11" t="s">
        <v>53</v>
      </c>
      <c r="D147" s="15">
        <f>COUNTIFS($C$2:C147,C147)</f>
        <v>14</v>
      </c>
      <c r="E147" s="17">
        <v>146</v>
      </c>
      <c r="F147" s="17">
        <v>146</v>
      </c>
      <c r="G147" s="17">
        <v>146</v>
      </c>
      <c r="H147" s="17">
        <v>146</v>
      </c>
      <c r="I147" s="17">
        <v>146</v>
      </c>
      <c r="J147" s="18"/>
      <c r="K147" s="18"/>
      <c r="L147" s="25">
        <f t="shared" si="10"/>
        <v>146</v>
      </c>
      <c r="M147" s="25">
        <f t="shared" si="11"/>
        <v>146</v>
      </c>
      <c r="N147" s="26">
        <f t="shared" si="12"/>
        <v>146</v>
      </c>
    </row>
    <row r="148" spans="2:14" ht="24" customHeight="1" x14ac:dyDescent="0.15">
      <c r="B148" s="11" t="str">
        <f t="shared" si="9"/>
        <v>a生物15</v>
      </c>
      <c r="C148" s="11" t="s">
        <v>53</v>
      </c>
      <c r="D148" s="15">
        <f>COUNTIFS($C$2:C148,C148)</f>
        <v>15</v>
      </c>
      <c r="E148" s="16">
        <v>147</v>
      </c>
      <c r="F148" s="16">
        <v>147</v>
      </c>
      <c r="G148" s="16">
        <v>147</v>
      </c>
      <c r="H148" s="16">
        <v>147</v>
      </c>
      <c r="I148" s="16">
        <v>147</v>
      </c>
      <c r="J148" s="18"/>
      <c r="K148" s="18"/>
      <c r="L148" s="25">
        <f t="shared" si="10"/>
        <v>147</v>
      </c>
      <c r="M148" s="25">
        <f t="shared" si="11"/>
        <v>147</v>
      </c>
      <c r="N148" s="26">
        <f t="shared" si="12"/>
        <v>147</v>
      </c>
    </row>
    <row r="149" spans="2:14" ht="24" customHeight="1" x14ac:dyDescent="0.15">
      <c r="B149" s="11" t="str">
        <f t="shared" si="9"/>
        <v>a生物16</v>
      </c>
      <c r="C149" s="11" t="s">
        <v>53</v>
      </c>
      <c r="D149" s="15">
        <f>COUNTIFS($C$2:C149,C149)</f>
        <v>16</v>
      </c>
      <c r="E149" s="17">
        <v>148</v>
      </c>
      <c r="F149" s="17">
        <v>148</v>
      </c>
      <c r="G149" s="17">
        <v>148</v>
      </c>
      <c r="H149" s="17">
        <v>148</v>
      </c>
      <c r="I149" s="17">
        <v>148</v>
      </c>
      <c r="J149" s="18"/>
      <c r="K149" s="18"/>
      <c r="L149" s="25">
        <f t="shared" si="10"/>
        <v>148</v>
      </c>
      <c r="M149" s="25">
        <f t="shared" si="11"/>
        <v>148</v>
      </c>
      <c r="N149" s="26">
        <f t="shared" si="12"/>
        <v>148</v>
      </c>
    </row>
    <row r="150" spans="2:14" ht="24" customHeight="1" x14ac:dyDescent="0.15">
      <c r="B150" s="11" t="str">
        <f t="shared" si="9"/>
        <v>b体育1</v>
      </c>
      <c r="C150" s="11" t="s">
        <v>35</v>
      </c>
      <c r="D150" s="15">
        <f>COUNTIFS($C$2:C150,C150)</f>
        <v>1</v>
      </c>
      <c r="E150" s="16">
        <v>149</v>
      </c>
      <c r="F150" s="16">
        <v>149</v>
      </c>
      <c r="G150" s="16">
        <v>149</v>
      </c>
      <c r="H150" s="16">
        <v>149</v>
      </c>
      <c r="I150" s="16">
        <v>149</v>
      </c>
      <c r="J150" s="18"/>
      <c r="K150" s="18"/>
      <c r="L150" s="25">
        <f t="shared" si="10"/>
        <v>149</v>
      </c>
      <c r="M150" s="25">
        <f t="shared" si="11"/>
        <v>149</v>
      </c>
      <c r="N150" s="26">
        <f t="shared" si="12"/>
        <v>149</v>
      </c>
    </row>
    <row r="151" spans="2:14" ht="24" customHeight="1" x14ac:dyDescent="0.15">
      <c r="B151" s="11" t="str">
        <f t="shared" si="9"/>
        <v>b体育2</v>
      </c>
      <c r="C151" s="11" t="s">
        <v>35</v>
      </c>
      <c r="D151" s="15">
        <f>COUNTIFS($C$2:C151,C151)</f>
        <v>2</v>
      </c>
      <c r="E151" s="17">
        <v>150</v>
      </c>
      <c r="F151" s="17">
        <v>150</v>
      </c>
      <c r="G151" s="17">
        <v>150</v>
      </c>
      <c r="H151" s="17">
        <v>150</v>
      </c>
      <c r="I151" s="17">
        <v>150</v>
      </c>
      <c r="J151" s="18"/>
      <c r="K151" s="18"/>
      <c r="L151" s="25">
        <f t="shared" si="10"/>
        <v>150</v>
      </c>
      <c r="M151" s="25">
        <f t="shared" si="11"/>
        <v>150</v>
      </c>
      <c r="N151" s="26">
        <f t="shared" si="12"/>
        <v>150</v>
      </c>
    </row>
    <row r="152" spans="2:14" ht="24" customHeight="1" x14ac:dyDescent="0.15">
      <c r="B152" s="11" t="str">
        <f t="shared" si="9"/>
        <v>b体育3</v>
      </c>
      <c r="C152" s="11" t="s">
        <v>35</v>
      </c>
      <c r="D152" s="15">
        <f>COUNTIFS($C$2:C152,C152)</f>
        <v>3</v>
      </c>
      <c r="E152" s="16">
        <v>151</v>
      </c>
      <c r="F152" s="16">
        <v>151</v>
      </c>
      <c r="G152" s="16">
        <v>151</v>
      </c>
      <c r="H152" s="16">
        <v>151</v>
      </c>
      <c r="I152" s="16">
        <v>151</v>
      </c>
      <c r="J152" s="18"/>
      <c r="K152" s="18"/>
      <c r="L152" s="25">
        <f t="shared" si="10"/>
        <v>151</v>
      </c>
      <c r="M152" s="25">
        <f t="shared" si="11"/>
        <v>151</v>
      </c>
      <c r="N152" s="26">
        <f t="shared" si="12"/>
        <v>151</v>
      </c>
    </row>
    <row r="153" spans="2:14" ht="24" customHeight="1" x14ac:dyDescent="0.15">
      <c r="B153" s="11" t="str">
        <f t="shared" si="9"/>
        <v>b体育4</v>
      </c>
      <c r="C153" s="11" t="s">
        <v>35</v>
      </c>
      <c r="D153" s="15">
        <f>COUNTIFS($C$2:C153,C153)</f>
        <v>4</v>
      </c>
      <c r="E153" s="17">
        <v>152</v>
      </c>
      <c r="F153" s="17">
        <v>152</v>
      </c>
      <c r="G153" s="17">
        <v>152</v>
      </c>
      <c r="H153" s="17">
        <v>152</v>
      </c>
      <c r="I153" s="17">
        <v>152</v>
      </c>
      <c r="J153" s="18"/>
      <c r="K153" s="18"/>
      <c r="L153" s="25">
        <f t="shared" si="10"/>
        <v>152</v>
      </c>
      <c r="M153" s="25">
        <f t="shared" si="11"/>
        <v>152</v>
      </c>
      <c r="N153" s="26">
        <f t="shared" si="12"/>
        <v>152</v>
      </c>
    </row>
    <row r="154" spans="2:14" ht="24" customHeight="1" x14ac:dyDescent="0.15">
      <c r="B154" s="11" t="str">
        <f t="shared" si="9"/>
        <v>b体育5</v>
      </c>
      <c r="C154" s="11" t="s">
        <v>35</v>
      </c>
      <c r="D154" s="15">
        <f>COUNTIFS($C$2:C154,C154)</f>
        <v>5</v>
      </c>
      <c r="E154" s="16">
        <v>153</v>
      </c>
      <c r="F154" s="16">
        <v>153</v>
      </c>
      <c r="G154" s="16">
        <v>153</v>
      </c>
      <c r="H154" s="16">
        <v>153</v>
      </c>
      <c r="I154" s="16">
        <v>153</v>
      </c>
      <c r="J154" s="18"/>
      <c r="K154" s="18"/>
      <c r="L154" s="25">
        <f t="shared" si="10"/>
        <v>153</v>
      </c>
      <c r="M154" s="25">
        <f t="shared" si="11"/>
        <v>153</v>
      </c>
      <c r="N154" s="26">
        <f t="shared" si="12"/>
        <v>153</v>
      </c>
    </row>
    <row r="155" spans="2:14" ht="24" customHeight="1" x14ac:dyDescent="0.15">
      <c r="B155" s="11" t="str">
        <f t="shared" si="9"/>
        <v>b体育6</v>
      </c>
      <c r="C155" s="11" t="s">
        <v>35</v>
      </c>
      <c r="D155" s="15">
        <f>COUNTIFS($C$2:C155,C155)</f>
        <v>6</v>
      </c>
      <c r="E155" s="17">
        <v>154</v>
      </c>
      <c r="F155" s="17">
        <v>154</v>
      </c>
      <c r="G155" s="17">
        <v>154</v>
      </c>
      <c r="H155" s="17">
        <v>154</v>
      </c>
      <c r="I155" s="17">
        <v>154</v>
      </c>
      <c r="J155" s="18"/>
      <c r="K155" s="18"/>
      <c r="L155" s="25">
        <f t="shared" si="10"/>
        <v>154</v>
      </c>
      <c r="M155" s="25">
        <f t="shared" si="11"/>
        <v>154</v>
      </c>
      <c r="N155" s="26">
        <f t="shared" si="12"/>
        <v>154</v>
      </c>
    </row>
    <row r="156" spans="2:14" ht="24" customHeight="1" x14ac:dyDescent="0.15">
      <c r="B156" s="11" t="str">
        <f t="shared" si="9"/>
        <v>b体育7</v>
      </c>
      <c r="C156" s="11" t="s">
        <v>35</v>
      </c>
      <c r="D156" s="15">
        <f>COUNTIFS($C$2:C156,C156)</f>
        <v>7</v>
      </c>
      <c r="E156" s="16">
        <v>155</v>
      </c>
      <c r="F156" s="16">
        <v>155</v>
      </c>
      <c r="G156" s="16">
        <v>155</v>
      </c>
      <c r="H156" s="16">
        <v>155</v>
      </c>
      <c r="I156" s="16">
        <v>155</v>
      </c>
      <c r="J156" s="18"/>
      <c r="K156" s="18"/>
      <c r="L156" s="25">
        <f t="shared" si="10"/>
        <v>155</v>
      </c>
      <c r="M156" s="25">
        <f t="shared" si="11"/>
        <v>155</v>
      </c>
      <c r="N156" s="26">
        <f t="shared" si="12"/>
        <v>155</v>
      </c>
    </row>
    <row r="157" spans="2:14" ht="24" customHeight="1" x14ac:dyDescent="0.15">
      <c r="B157" s="11" t="str">
        <f t="shared" si="9"/>
        <v>b体育8</v>
      </c>
      <c r="C157" s="11" t="s">
        <v>35</v>
      </c>
      <c r="D157" s="15">
        <f>COUNTIFS($C$2:C157,C157)</f>
        <v>8</v>
      </c>
      <c r="E157" s="17">
        <v>156</v>
      </c>
      <c r="F157" s="17">
        <v>156</v>
      </c>
      <c r="G157" s="17">
        <v>156</v>
      </c>
      <c r="H157" s="17">
        <v>156</v>
      </c>
      <c r="I157" s="17">
        <v>156</v>
      </c>
      <c r="J157" s="18"/>
      <c r="K157" s="18"/>
      <c r="L157" s="25">
        <f t="shared" si="10"/>
        <v>156</v>
      </c>
      <c r="M157" s="25">
        <f t="shared" si="11"/>
        <v>156</v>
      </c>
      <c r="N157" s="26">
        <f t="shared" si="12"/>
        <v>156</v>
      </c>
    </row>
    <row r="158" spans="2:14" ht="24" customHeight="1" x14ac:dyDescent="0.15">
      <c r="B158" s="11" t="str">
        <f t="shared" si="9"/>
        <v>b体育9</v>
      </c>
      <c r="C158" s="11" t="s">
        <v>35</v>
      </c>
      <c r="D158" s="15">
        <f>COUNTIFS($C$2:C158,C158)</f>
        <v>9</v>
      </c>
      <c r="E158" s="16">
        <v>157</v>
      </c>
      <c r="F158" s="16">
        <v>157</v>
      </c>
      <c r="G158" s="16">
        <v>157</v>
      </c>
      <c r="H158" s="16">
        <v>157</v>
      </c>
      <c r="I158" s="16">
        <v>157</v>
      </c>
      <c r="J158" s="18"/>
      <c r="K158" s="18"/>
      <c r="L158" s="25">
        <f t="shared" si="10"/>
        <v>157</v>
      </c>
      <c r="M158" s="25">
        <f t="shared" si="11"/>
        <v>157</v>
      </c>
      <c r="N158" s="26">
        <f t="shared" si="12"/>
        <v>157</v>
      </c>
    </row>
    <row r="159" spans="2:14" ht="24" customHeight="1" x14ac:dyDescent="0.15">
      <c r="B159" s="11" t="str">
        <f t="shared" si="9"/>
        <v>b体育10</v>
      </c>
      <c r="C159" s="11" t="s">
        <v>35</v>
      </c>
      <c r="D159" s="15">
        <f>COUNTIFS($C$2:C159,C159)</f>
        <v>10</v>
      </c>
      <c r="E159" s="17">
        <v>158</v>
      </c>
      <c r="F159" s="17">
        <v>158</v>
      </c>
      <c r="G159" s="17">
        <v>158</v>
      </c>
      <c r="H159" s="17">
        <v>158</v>
      </c>
      <c r="I159" s="17">
        <v>158</v>
      </c>
      <c r="J159" s="18"/>
      <c r="K159" s="18"/>
      <c r="L159" s="25">
        <f t="shared" si="10"/>
        <v>158</v>
      </c>
      <c r="M159" s="25">
        <f t="shared" si="11"/>
        <v>158</v>
      </c>
      <c r="N159" s="26">
        <f t="shared" si="12"/>
        <v>158</v>
      </c>
    </row>
    <row r="160" spans="2:14" ht="24" customHeight="1" x14ac:dyDescent="0.15">
      <c r="B160" s="11" t="str">
        <f t="shared" si="9"/>
        <v>c音乐1</v>
      </c>
      <c r="C160" s="11" t="s">
        <v>36</v>
      </c>
      <c r="D160" s="15">
        <f>COUNTIFS($C$2:C160,C160)</f>
        <v>1</v>
      </c>
      <c r="E160" s="16">
        <v>159</v>
      </c>
      <c r="F160" s="16">
        <v>159</v>
      </c>
      <c r="G160" s="16">
        <v>159</v>
      </c>
      <c r="H160" s="16">
        <v>159</v>
      </c>
      <c r="I160" s="16">
        <v>159</v>
      </c>
      <c r="J160" s="18"/>
      <c r="K160" s="18"/>
      <c r="L160" s="25">
        <f t="shared" si="10"/>
        <v>159</v>
      </c>
      <c r="M160" s="25">
        <f t="shared" si="11"/>
        <v>159</v>
      </c>
      <c r="N160" s="26">
        <f t="shared" si="12"/>
        <v>159</v>
      </c>
    </row>
    <row r="161" spans="2:14" ht="24" customHeight="1" x14ac:dyDescent="0.15">
      <c r="B161" s="11" t="str">
        <f t="shared" si="9"/>
        <v>c音乐2</v>
      </c>
      <c r="C161" s="11" t="s">
        <v>36</v>
      </c>
      <c r="D161" s="15">
        <f>COUNTIFS($C$2:C161,C161)</f>
        <v>2</v>
      </c>
      <c r="E161" s="17">
        <v>160</v>
      </c>
      <c r="F161" s="17">
        <v>160</v>
      </c>
      <c r="G161" s="17">
        <v>160</v>
      </c>
      <c r="H161" s="17">
        <v>160</v>
      </c>
      <c r="I161" s="17">
        <v>160</v>
      </c>
      <c r="J161" s="18"/>
      <c r="K161" s="18"/>
      <c r="L161" s="25">
        <f t="shared" si="10"/>
        <v>160</v>
      </c>
      <c r="M161" s="25">
        <f t="shared" si="11"/>
        <v>160</v>
      </c>
      <c r="N161" s="26">
        <f t="shared" si="12"/>
        <v>160</v>
      </c>
    </row>
    <row r="162" spans="2:14" ht="24" customHeight="1" x14ac:dyDescent="0.15">
      <c r="B162" s="11" t="str">
        <f t="shared" si="9"/>
        <v>c音乐3</v>
      </c>
      <c r="C162" s="11" t="s">
        <v>36</v>
      </c>
      <c r="D162" s="15">
        <f>COUNTIFS($C$2:C162,C162)</f>
        <v>3</v>
      </c>
      <c r="E162" s="16">
        <v>161</v>
      </c>
      <c r="F162" s="16">
        <v>161</v>
      </c>
      <c r="G162" s="16">
        <v>161</v>
      </c>
      <c r="H162" s="16">
        <v>161</v>
      </c>
      <c r="I162" s="16">
        <v>161</v>
      </c>
      <c r="J162" s="18"/>
      <c r="K162" s="18"/>
      <c r="L162" s="25">
        <f t="shared" si="10"/>
        <v>161</v>
      </c>
      <c r="M162" s="25">
        <f t="shared" si="11"/>
        <v>161</v>
      </c>
      <c r="N162" s="26">
        <f t="shared" si="12"/>
        <v>161</v>
      </c>
    </row>
    <row r="163" spans="2:14" ht="24" customHeight="1" x14ac:dyDescent="0.15">
      <c r="B163" s="11" t="str">
        <f t="shared" si="9"/>
        <v>c音乐4</v>
      </c>
      <c r="C163" s="11" t="s">
        <v>36</v>
      </c>
      <c r="D163" s="15">
        <f>COUNTIFS($C$2:C163,C163)</f>
        <v>4</v>
      </c>
      <c r="E163" s="17">
        <v>162</v>
      </c>
      <c r="F163" s="17">
        <v>162</v>
      </c>
      <c r="G163" s="17">
        <v>162</v>
      </c>
      <c r="H163" s="17">
        <v>162</v>
      </c>
      <c r="I163" s="17">
        <v>162</v>
      </c>
      <c r="J163" s="18"/>
      <c r="K163" s="18"/>
      <c r="L163" s="25">
        <f t="shared" si="10"/>
        <v>162</v>
      </c>
      <c r="M163" s="25">
        <f t="shared" si="11"/>
        <v>162</v>
      </c>
      <c r="N163" s="26">
        <f t="shared" si="12"/>
        <v>162</v>
      </c>
    </row>
    <row r="164" spans="2:14" ht="24" customHeight="1" x14ac:dyDescent="0.15">
      <c r="B164" s="11" t="str">
        <f t="shared" si="9"/>
        <v>c音乐5</v>
      </c>
      <c r="C164" s="11" t="s">
        <v>36</v>
      </c>
      <c r="D164" s="15">
        <f>COUNTIFS($C$2:C164,C164)</f>
        <v>5</v>
      </c>
      <c r="E164" s="16">
        <v>163</v>
      </c>
      <c r="F164" s="16">
        <v>163</v>
      </c>
      <c r="G164" s="16">
        <v>163</v>
      </c>
      <c r="H164" s="16">
        <v>163</v>
      </c>
      <c r="I164" s="16">
        <v>163</v>
      </c>
      <c r="J164" s="18"/>
      <c r="K164" s="18"/>
      <c r="L164" s="25">
        <f t="shared" si="10"/>
        <v>163</v>
      </c>
      <c r="M164" s="25">
        <f t="shared" si="11"/>
        <v>163</v>
      </c>
      <c r="N164" s="26">
        <f t="shared" si="12"/>
        <v>163</v>
      </c>
    </row>
    <row r="165" spans="2:14" ht="24" customHeight="1" x14ac:dyDescent="0.15">
      <c r="B165" s="11" t="str">
        <f t="shared" si="9"/>
        <v>c音乐6</v>
      </c>
      <c r="C165" s="11" t="s">
        <v>36</v>
      </c>
      <c r="D165" s="15">
        <f>COUNTIFS($C$2:C165,C165)</f>
        <v>6</v>
      </c>
      <c r="E165" s="17">
        <v>164</v>
      </c>
      <c r="F165" s="17">
        <v>164</v>
      </c>
      <c r="G165" s="17">
        <v>164</v>
      </c>
      <c r="H165" s="17">
        <v>164</v>
      </c>
      <c r="I165" s="17">
        <v>164</v>
      </c>
      <c r="J165" s="18"/>
      <c r="K165" s="18"/>
      <c r="L165" s="25">
        <f t="shared" si="10"/>
        <v>164</v>
      </c>
      <c r="M165" s="25">
        <f t="shared" si="11"/>
        <v>164</v>
      </c>
      <c r="N165" s="26">
        <f t="shared" si="12"/>
        <v>164</v>
      </c>
    </row>
    <row r="166" spans="2:14" ht="24" customHeight="1" x14ac:dyDescent="0.15">
      <c r="B166" s="11" t="str">
        <f t="shared" si="9"/>
        <v>c音乐7</v>
      </c>
      <c r="C166" s="11" t="s">
        <v>36</v>
      </c>
      <c r="D166" s="15">
        <f>COUNTIFS($C$2:C166,C166)</f>
        <v>7</v>
      </c>
      <c r="E166" s="16">
        <v>165</v>
      </c>
      <c r="F166" s="16">
        <v>165</v>
      </c>
      <c r="G166" s="16">
        <v>165</v>
      </c>
      <c r="H166" s="16">
        <v>165</v>
      </c>
      <c r="I166" s="16">
        <v>165</v>
      </c>
      <c r="J166" s="18"/>
      <c r="K166" s="18"/>
      <c r="L166" s="25">
        <f t="shared" si="10"/>
        <v>165</v>
      </c>
      <c r="M166" s="25">
        <f t="shared" si="11"/>
        <v>165</v>
      </c>
      <c r="N166" s="26">
        <f t="shared" si="12"/>
        <v>165</v>
      </c>
    </row>
    <row r="167" spans="2:14" ht="24" customHeight="1" x14ac:dyDescent="0.15">
      <c r="B167" s="11" t="str">
        <f t="shared" si="9"/>
        <v>c音乐8</v>
      </c>
      <c r="C167" s="11" t="s">
        <v>36</v>
      </c>
      <c r="D167" s="15">
        <f>COUNTIFS($C$2:C167,C167)</f>
        <v>8</v>
      </c>
      <c r="E167" s="17">
        <v>166</v>
      </c>
      <c r="F167" s="17">
        <v>166</v>
      </c>
      <c r="G167" s="17">
        <v>166</v>
      </c>
      <c r="H167" s="17">
        <v>166</v>
      </c>
      <c r="I167" s="17">
        <v>166</v>
      </c>
      <c r="J167" s="18"/>
      <c r="K167" s="18"/>
      <c r="L167" s="25">
        <f t="shared" si="10"/>
        <v>166</v>
      </c>
      <c r="M167" s="25">
        <f t="shared" si="11"/>
        <v>166</v>
      </c>
      <c r="N167" s="26">
        <f t="shared" si="12"/>
        <v>166</v>
      </c>
    </row>
    <row r="168" spans="2:14" ht="24" customHeight="1" x14ac:dyDescent="0.15">
      <c r="B168" s="11" t="str">
        <f t="shared" si="9"/>
        <v>c音乐9</v>
      </c>
      <c r="C168" s="11" t="s">
        <v>36</v>
      </c>
      <c r="D168" s="15">
        <f>COUNTIFS($C$2:C168,C168)</f>
        <v>9</v>
      </c>
      <c r="E168" s="16">
        <v>167</v>
      </c>
      <c r="F168" s="16">
        <v>167</v>
      </c>
      <c r="G168" s="16">
        <v>167</v>
      </c>
      <c r="H168" s="16">
        <v>167</v>
      </c>
      <c r="I168" s="16">
        <v>167</v>
      </c>
      <c r="J168" s="18"/>
      <c r="K168" s="18"/>
      <c r="L168" s="25">
        <f t="shared" si="10"/>
        <v>167</v>
      </c>
      <c r="M168" s="25">
        <f t="shared" si="11"/>
        <v>167</v>
      </c>
      <c r="N168" s="26">
        <f t="shared" si="12"/>
        <v>167</v>
      </c>
    </row>
    <row r="169" spans="2:14" ht="24" customHeight="1" x14ac:dyDescent="0.15">
      <c r="B169" s="11" t="str">
        <f t="shared" si="9"/>
        <v>d美术1</v>
      </c>
      <c r="C169" s="11" t="s">
        <v>37</v>
      </c>
      <c r="D169" s="15">
        <f>COUNTIFS($C$2:C169,C169)</f>
        <v>1</v>
      </c>
      <c r="E169" s="17">
        <v>168</v>
      </c>
      <c r="F169" s="17">
        <v>168</v>
      </c>
      <c r="G169" s="17">
        <v>168</v>
      </c>
      <c r="H169" s="17">
        <v>168</v>
      </c>
      <c r="I169" s="17">
        <v>168</v>
      </c>
      <c r="J169" s="18"/>
      <c r="K169" s="18"/>
      <c r="L169" s="25">
        <f t="shared" si="10"/>
        <v>168</v>
      </c>
      <c r="M169" s="25">
        <f t="shared" si="11"/>
        <v>168</v>
      </c>
      <c r="N169" s="26">
        <f t="shared" si="12"/>
        <v>168</v>
      </c>
    </row>
    <row r="170" spans="2:14" ht="24" customHeight="1" x14ac:dyDescent="0.15">
      <c r="B170" s="11" t="str">
        <f t="shared" si="9"/>
        <v>d美术2</v>
      </c>
      <c r="C170" s="11" t="s">
        <v>37</v>
      </c>
      <c r="D170" s="15">
        <f>COUNTIFS($C$2:C170,C170)</f>
        <v>2</v>
      </c>
      <c r="E170" s="16">
        <v>169</v>
      </c>
      <c r="F170" s="16">
        <v>169</v>
      </c>
      <c r="G170" s="16">
        <v>169</v>
      </c>
      <c r="H170" s="16">
        <v>169</v>
      </c>
      <c r="I170" s="16">
        <v>169</v>
      </c>
      <c r="J170" s="18"/>
      <c r="K170" s="18"/>
      <c r="L170" s="25">
        <f t="shared" si="10"/>
        <v>169</v>
      </c>
      <c r="M170" s="25">
        <f t="shared" si="11"/>
        <v>169</v>
      </c>
      <c r="N170" s="26">
        <f t="shared" si="12"/>
        <v>169</v>
      </c>
    </row>
    <row r="171" spans="2:14" ht="24" customHeight="1" x14ac:dyDescent="0.15">
      <c r="B171" s="11" t="str">
        <f t="shared" si="9"/>
        <v>d美术3</v>
      </c>
      <c r="C171" s="11" t="s">
        <v>37</v>
      </c>
      <c r="D171" s="15">
        <f>COUNTIFS($C$2:C171,C171)</f>
        <v>3</v>
      </c>
      <c r="E171" s="17">
        <v>170</v>
      </c>
      <c r="F171" s="17">
        <v>170</v>
      </c>
      <c r="G171" s="17">
        <v>170</v>
      </c>
      <c r="H171" s="17">
        <v>170</v>
      </c>
      <c r="I171" s="17">
        <v>170</v>
      </c>
      <c r="J171" s="18"/>
      <c r="K171" s="18"/>
      <c r="L171" s="25">
        <f t="shared" si="10"/>
        <v>170</v>
      </c>
      <c r="M171" s="25">
        <f t="shared" si="11"/>
        <v>170</v>
      </c>
      <c r="N171" s="26">
        <f t="shared" si="12"/>
        <v>170</v>
      </c>
    </row>
    <row r="172" spans="2:14" ht="24" customHeight="1" x14ac:dyDescent="0.15">
      <c r="B172" s="11" t="str">
        <f t="shared" si="9"/>
        <v>d美术4</v>
      </c>
      <c r="C172" s="11" t="s">
        <v>37</v>
      </c>
      <c r="D172" s="15">
        <f>COUNTIFS($C$2:C172,C172)</f>
        <v>4</v>
      </c>
      <c r="E172" s="16">
        <v>171</v>
      </c>
      <c r="F172" s="16">
        <v>171</v>
      </c>
      <c r="G172" s="16">
        <v>171</v>
      </c>
      <c r="H172" s="16">
        <v>171</v>
      </c>
      <c r="I172" s="16">
        <v>171</v>
      </c>
      <c r="J172" s="18"/>
      <c r="K172" s="18"/>
      <c r="L172" s="25">
        <f t="shared" si="10"/>
        <v>171</v>
      </c>
      <c r="M172" s="25">
        <f t="shared" si="11"/>
        <v>171</v>
      </c>
      <c r="N172" s="26">
        <f t="shared" si="12"/>
        <v>171</v>
      </c>
    </row>
    <row r="173" spans="2:14" ht="24" customHeight="1" x14ac:dyDescent="0.15">
      <c r="B173" s="11" t="str">
        <f t="shared" si="9"/>
        <v>d美术5</v>
      </c>
      <c r="C173" s="11" t="s">
        <v>37</v>
      </c>
      <c r="D173" s="15">
        <f>COUNTIFS($C$2:C173,C173)</f>
        <v>5</v>
      </c>
      <c r="E173" s="17">
        <v>172</v>
      </c>
      <c r="F173" s="17">
        <v>172</v>
      </c>
      <c r="G173" s="17">
        <v>172</v>
      </c>
      <c r="H173" s="17">
        <v>172</v>
      </c>
      <c r="I173" s="17">
        <v>172</v>
      </c>
      <c r="J173" s="18"/>
      <c r="K173" s="18"/>
      <c r="L173" s="25">
        <f t="shared" si="10"/>
        <v>172</v>
      </c>
      <c r="M173" s="25">
        <f t="shared" si="11"/>
        <v>172</v>
      </c>
      <c r="N173" s="26">
        <f t="shared" si="12"/>
        <v>172</v>
      </c>
    </row>
    <row r="174" spans="2:14" ht="24" customHeight="1" x14ac:dyDescent="0.15">
      <c r="B174" s="11" t="str">
        <f t="shared" si="9"/>
        <v>d美术6</v>
      </c>
      <c r="C174" s="11" t="s">
        <v>37</v>
      </c>
      <c r="D174" s="15">
        <f>COUNTIFS($C$2:C174,C174)</f>
        <v>6</v>
      </c>
      <c r="E174" s="16">
        <v>173</v>
      </c>
      <c r="F174" s="16">
        <v>173</v>
      </c>
      <c r="G174" s="16">
        <v>173</v>
      </c>
      <c r="H174" s="16">
        <v>173</v>
      </c>
      <c r="I174" s="16">
        <v>173</v>
      </c>
      <c r="J174" s="18"/>
      <c r="K174" s="18"/>
      <c r="L174" s="25">
        <f t="shared" si="10"/>
        <v>173</v>
      </c>
      <c r="M174" s="25">
        <f t="shared" si="11"/>
        <v>173</v>
      </c>
      <c r="N174" s="26">
        <f t="shared" si="12"/>
        <v>173</v>
      </c>
    </row>
    <row r="175" spans="2:14" ht="24" customHeight="1" x14ac:dyDescent="0.15">
      <c r="B175" s="11" t="str">
        <f t="shared" si="9"/>
        <v>d美术7</v>
      </c>
      <c r="C175" s="11" t="s">
        <v>37</v>
      </c>
      <c r="D175" s="15">
        <f>COUNTIFS($C$2:C175,C175)</f>
        <v>7</v>
      </c>
      <c r="E175" s="17">
        <v>174</v>
      </c>
      <c r="F175" s="17">
        <v>174</v>
      </c>
      <c r="G175" s="17">
        <v>174</v>
      </c>
      <c r="H175" s="17">
        <v>174</v>
      </c>
      <c r="I175" s="17">
        <v>174</v>
      </c>
      <c r="J175" s="18"/>
      <c r="K175" s="18"/>
      <c r="L175" s="25">
        <f t="shared" si="10"/>
        <v>174</v>
      </c>
      <c r="M175" s="25">
        <f t="shared" si="11"/>
        <v>174</v>
      </c>
      <c r="N175" s="26">
        <f t="shared" si="12"/>
        <v>174</v>
      </c>
    </row>
    <row r="176" spans="2:14" ht="24" customHeight="1" x14ac:dyDescent="0.15">
      <c r="B176" s="11" t="str">
        <f t="shared" si="9"/>
        <v>d美术8</v>
      </c>
      <c r="C176" s="11" t="s">
        <v>37</v>
      </c>
      <c r="D176" s="15">
        <f>COUNTIFS($C$2:C176,C176)</f>
        <v>8</v>
      </c>
      <c r="E176" s="16">
        <v>175</v>
      </c>
      <c r="F176" s="16">
        <v>175</v>
      </c>
      <c r="G176" s="16">
        <v>175</v>
      </c>
      <c r="H176" s="16">
        <v>175</v>
      </c>
      <c r="I176" s="16">
        <v>175</v>
      </c>
      <c r="J176" s="18"/>
      <c r="K176" s="18"/>
      <c r="L176" s="25">
        <f t="shared" si="10"/>
        <v>175</v>
      </c>
      <c r="M176" s="25">
        <f t="shared" si="11"/>
        <v>175</v>
      </c>
      <c r="N176" s="26">
        <f t="shared" si="12"/>
        <v>175</v>
      </c>
    </row>
    <row r="177" spans="2:14" ht="24" customHeight="1" x14ac:dyDescent="0.15">
      <c r="B177" s="11" t="str">
        <f t="shared" si="9"/>
        <v>d美术9</v>
      </c>
      <c r="C177" s="11" t="s">
        <v>37</v>
      </c>
      <c r="D177" s="15">
        <f>COUNTIFS($C$2:C177,C177)</f>
        <v>9</v>
      </c>
      <c r="E177" s="17">
        <v>176</v>
      </c>
      <c r="F177" s="17">
        <v>176</v>
      </c>
      <c r="G177" s="17">
        <v>176</v>
      </c>
      <c r="H177" s="17">
        <v>176</v>
      </c>
      <c r="I177" s="17">
        <v>176</v>
      </c>
      <c r="J177" s="18"/>
      <c r="K177" s="18"/>
      <c r="L177" s="25">
        <f t="shared" si="10"/>
        <v>176</v>
      </c>
      <c r="M177" s="25">
        <f t="shared" si="11"/>
        <v>176</v>
      </c>
      <c r="N177" s="26">
        <f t="shared" si="12"/>
        <v>176</v>
      </c>
    </row>
    <row r="178" spans="2:14" ht="24" customHeight="1" x14ac:dyDescent="0.15">
      <c r="B178" s="11" t="str">
        <f t="shared" si="9"/>
        <v>h综合实践1</v>
      </c>
      <c r="C178" s="11" t="s">
        <v>39</v>
      </c>
      <c r="D178" s="15">
        <f>COUNTIFS($C$2:C178,C178)</f>
        <v>1</v>
      </c>
      <c r="E178" s="16">
        <v>177</v>
      </c>
      <c r="F178" s="16">
        <v>177</v>
      </c>
      <c r="G178" s="16">
        <v>177</v>
      </c>
      <c r="H178" s="16">
        <v>177</v>
      </c>
      <c r="I178" s="16">
        <v>177</v>
      </c>
      <c r="J178" s="18"/>
      <c r="K178" s="18"/>
      <c r="L178" s="25">
        <f t="shared" si="10"/>
        <v>177</v>
      </c>
      <c r="M178" s="25">
        <f t="shared" si="11"/>
        <v>177</v>
      </c>
      <c r="N178" s="26">
        <f t="shared" si="12"/>
        <v>177</v>
      </c>
    </row>
    <row r="179" spans="2:14" ht="24" customHeight="1" x14ac:dyDescent="0.15">
      <c r="B179" s="11" t="str">
        <f t="shared" si="9"/>
        <v>h综合实践2</v>
      </c>
      <c r="C179" s="11" t="s">
        <v>39</v>
      </c>
      <c r="D179" s="15">
        <f>COUNTIFS($C$2:C179,C179)</f>
        <v>2</v>
      </c>
      <c r="E179" s="17">
        <v>178</v>
      </c>
      <c r="F179" s="17">
        <v>178</v>
      </c>
      <c r="G179" s="17">
        <v>178</v>
      </c>
      <c r="H179" s="17">
        <v>178</v>
      </c>
      <c r="I179" s="17">
        <v>178</v>
      </c>
      <c r="J179" s="18"/>
      <c r="K179" s="18"/>
      <c r="L179" s="25">
        <f t="shared" si="10"/>
        <v>178</v>
      </c>
      <c r="M179" s="25">
        <f t="shared" si="11"/>
        <v>178</v>
      </c>
      <c r="N179" s="26">
        <f t="shared" si="12"/>
        <v>178</v>
      </c>
    </row>
    <row r="180" spans="2:14" ht="24" customHeight="1" x14ac:dyDescent="0.15">
      <c r="B180" s="11" t="str">
        <f t="shared" si="9"/>
        <v>h综合实践3</v>
      </c>
      <c r="C180" s="11" t="s">
        <v>39</v>
      </c>
      <c r="D180" s="15">
        <f>COUNTIFS($C$2:C180,C180)</f>
        <v>3</v>
      </c>
      <c r="E180" s="16">
        <v>179</v>
      </c>
      <c r="F180" s="16">
        <v>179</v>
      </c>
      <c r="G180" s="16">
        <v>179</v>
      </c>
      <c r="H180" s="16">
        <v>179</v>
      </c>
      <c r="I180" s="16">
        <v>179</v>
      </c>
      <c r="J180" s="18"/>
      <c r="K180" s="18"/>
      <c r="L180" s="25">
        <f t="shared" si="10"/>
        <v>179</v>
      </c>
      <c r="M180" s="25">
        <f t="shared" si="11"/>
        <v>179</v>
      </c>
      <c r="N180" s="26">
        <f t="shared" si="12"/>
        <v>179</v>
      </c>
    </row>
    <row r="181" spans="2:14" ht="24" customHeight="1" x14ac:dyDescent="0.15">
      <c r="B181" s="11" t="str">
        <f t="shared" si="9"/>
        <v>h综合实践4</v>
      </c>
      <c r="C181" s="11" t="s">
        <v>39</v>
      </c>
      <c r="D181" s="15">
        <f>COUNTIFS($C$2:C181,C181)</f>
        <v>4</v>
      </c>
      <c r="E181" s="17">
        <v>180</v>
      </c>
      <c r="F181" s="17">
        <v>180</v>
      </c>
      <c r="G181" s="17">
        <v>180</v>
      </c>
      <c r="H181" s="17">
        <v>180</v>
      </c>
      <c r="I181" s="17">
        <v>180</v>
      </c>
      <c r="J181" s="18"/>
      <c r="K181" s="18"/>
      <c r="L181" s="25">
        <f t="shared" si="10"/>
        <v>180</v>
      </c>
      <c r="M181" s="25">
        <f t="shared" si="11"/>
        <v>180</v>
      </c>
      <c r="N181" s="26">
        <f t="shared" si="12"/>
        <v>180</v>
      </c>
    </row>
    <row r="182" spans="2:14" ht="24" customHeight="1" x14ac:dyDescent="0.15">
      <c r="B182" s="11" t="str">
        <f t="shared" si="9"/>
        <v>f信息技术1</v>
      </c>
      <c r="C182" s="11" t="s">
        <v>38</v>
      </c>
      <c r="D182" s="15">
        <f>COUNTIFS($C$2:C182,C182)</f>
        <v>1</v>
      </c>
      <c r="E182" s="16">
        <v>181</v>
      </c>
      <c r="F182" s="16">
        <v>181</v>
      </c>
      <c r="G182" s="16">
        <v>181</v>
      </c>
      <c r="H182" s="16">
        <v>181</v>
      </c>
      <c r="I182" s="16">
        <v>181</v>
      </c>
      <c r="J182" s="18"/>
      <c r="K182" s="18"/>
      <c r="L182" s="25">
        <f t="shared" si="10"/>
        <v>181</v>
      </c>
      <c r="M182" s="25">
        <f t="shared" si="11"/>
        <v>181</v>
      </c>
      <c r="N182" s="26">
        <f t="shared" si="12"/>
        <v>181</v>
      </c>
    </row>
    <row r="183" spans="2:14" ht="24" customHeight="1" x14ac:dyDescent="0.15">
      <c r="B183" s="11" t="str">
        <f t="shared" si="9"/>
        <v>f信息技术2</v>
      </c>
      <c r="C183" s="11" t="s">
        <v>38</v>
      </c>
      <c r="D183" s="15">
        <f>COUNTIFS($C$2:C183,C183)</f>
        <v>2</v>
      </c>
      <c r="E183" s="17">
        <v>182</v>
      </c>
      <c r="F183" s="17">
        <v>182</v>
      </c>
      <c r="G183" s="17">
        <v>182</v>
      </c>
      <c r="H183" s="17">
        <v>182</v>
      </c>
      <c r="I183" s="17">
        <v>182</v>
      </c>
      <c r="J183" s="18"/>
      <c r="K183" s="18"/>
      <c r="L183" s="25">
        <f t="shared" si="10"/>
        <v>182</v>
      </c>
      <c r="M183" s="25">
        <f t="shared" si="11"/>
        <v>182</v>
      </c>
      <c r="N183" s="26">
        <f t="shared" si="12"/>
        <v>182</v>
      </c>
    </row>
    <row r="184" spans="2:14" ht="24" customHeight="1" x14ac:dyDescent="0.15">
      <c r="B184" s="11" t="str">
        <f t="shared" si="9"/>
        <v>f信息技术3</v>
      </c>
      <c r="C184" s="11" t="s">
        <v>38</v>
      </c>
      <c r="D184" s="15">
        <f>COUNTIFS($C$2:C184,C184)</f>
        <v>3</v>
      </c>
      <c r="E184" s="16">
        <v>183</v>
      </c>
      <c r="F184" s="16">
        <v>183</v>
      </c>
      <c r="G184" s="16">
        <v>183</v>
      </c>
      <c r="H184" s="16">
        <v>183</v>
      </c>
      <c r="I184" s="16">
        <v>183</v>
      </c>
      <c r="J184" s="18"/>
      <c r="K184" s="18"/>
      <c r="L184" s="25">
        <f t="shared" si="10"/>
        <v>183</v>
      </c>
      <c r="M184" s="25">
        <f t="shared" si="11"/>
        <v>183</v>
      </c>
      <c r="N184" s="26">
        <f t="shared" si="12"/>
        <v>183</v>
      </c>
    </row>
    <row r="185" spans="2:14" ht="24" customHeight="1" x14ac:dyDescent="0.15">
      <c r="B185" s="11" t="str">
        <f t="shared" ref="B185:B197" si="13">C185&amp;D185</f>
        <v>f信息技术4</v>
      </c>
      <c r="C185" s="11" t="s">
        <v>38</v>
      </c>
      <c r="D185" s="15">
        <f>COUNTIFS($C$2:C185,C185)</f>
        <v>4</v>
      </c>
      <c r="E185" s="17">
        <v>184</v>
      </c>
      <c r="F185" s="17">
        <v>184</v>
      </c>
      <c r="G185" s="17">
        <v>184</v>
      </c>
      <c r="H185" s="17">
        <v>184</v>
      </c>
      <c r="I185" s="17">
        <v>184</v>
      </c>
      <c r="J185" s="18"/>
      <c r="K185" s="18"/>
      <c r="L185" s="25">
        <f t="shared" si="10"/>
        <v>184</v>
      </c>
      <c r="M185" s="25">
        <f t="shared" si="11"/>
        <v>184</v>
      </c>
      <c r="N185" s="26">
        <f t="shared" si="12"/>
        <v>184</v>
      </c>
    </row>
    <row r="186" spans="2:14" ht="24" customHeight="1" x14ac:dyDescent="0.15">
      <c r="B186" s="11" t="str">
        <f t="shared" si="13"/>
        <v>f信息技术5</v>
      </c>
      <c r="C186" s="11" t="s">
        <v>38</v>
      </c>
      <c r="D186" s="15">
        <f>COUNTIFS($C$2:C186,C186)</f>
        <v>5</v>
      </c>
      <c r="E186" s="16">
        <v>185</v>
      </c>
      <c r="F186" s="16">
        <v>185</v>
      </c>
      <c r="G186" s="16">
        <v>185</v>
      </c>
      <c r="H186" s="16">
        <v>185</v>
      </c>
      <c r="I186" s="16">
        <v>185</v>
      </c>
      <c r="J186" s="18"/>
      <c r="K186" s="18"/>
      <c r="L186" s="25">
        <f t="shared" si="10"/>
        <v>185</v>
      </c>
      <c r="M186" s="25">
        <f t="shared" si="11"/>
        <v>185</v>
      </c>
      <c r="N186" s="26">
        <f t="shared" si="12"/>
        <v>185</v>
      </c>
    </row>
    <row r="187" spans="2:14" ht="24" customHeight="1" x14ac:dyDescent="0.15">
      <c r="B187" s="11" t="str">
        <f t="shared" si="13"/>
        <v>f信息技术6</v>
      </c>
      <c r="C187" s="11" t="s">
        <v>38</v>
      </c>
      <c r="D187" s="15">
        <f>COUNTIFS($C$2:C187,C187)</f>
        <v>6</v>
      </c>
      <c r="E187" s="17">
        <v>186</v>
      </c>
      <c r="F187" s="17">
        <v>186</v>
      </c>
      <c r="G187" s="17">
        <v>186</v>
      </c>
      <c r="H187" s="17">
        <v>186</v>
      </c>
      <c r="I187" s="17">
        <v>186</v>
      </c>
      <c r="J187" s="18"/>
      <c r="K187" s="18"/>
      <c r="L187" s="25">
        <f t="shared" si="10"/>
        <v>186</v>
      </c>
      <c r="M187" s="25">
        <f t="shared" si="11"/>
        <v>186</v>
      </c>
      <c r="N187" s="26">
        <f t="shared" si="12"/>
        <v>186</v>
      </c>
    </row>
    <row r="188" spans="2:14" ht="24" customHeight="1" x14ac:dyDescent="0.15">
      <c r="B188" s="11" t="str">
        <f t="shared" si="13"/>
        <v>f信息技术7</v>
      </c>
      <c r="C188" s="11" t="s">
        <v>38</v>
      </c>
      <c r="D188" s="15">
        <f>COUNTIFS($C$2:C188,C188)</f>
        <v>7</v>
      </c>
      <c r="E188" s="16">
        <v>187</v>
      </c>
      <c r="F188" s="16">
        <v>187</v>
      </c>
      <c r="G188" s="16">
        <v>187</v>
      </c>
      <c r="H188" s="16">
        <v>187</v>
      </c>
      <c r="I188" s="16">
        <v>187</v>
      </c>
      <c r="J188" s="18"/>
      <c r="K188" s="18"/>
      <c r="L188" s="25">
        <f t="shared" si="10"/>
        <v>187</v>
      </c>
      <c r="M188" s="25">
        <f t="shared" si="11"/>
        <v>187</v>
      </c>
      <c r="N188" s="26">
        <f t="shared" si="12"/>
        <v>187</v>
      </c>
    </row>
    <row r="189" spans="2:14" ht="24" customHeight="1" x14ac:dyDescent="0.15">
      <c r="B189" s="11" t="str">
        <f t="shared" si="13"/>
        <v>f信息技术8</v>
      </c>
      <c r="C189" s="11" t="s">
        <v>38</v>
      </c>
      <c r="D189" s="15">
        <f>COUNTIFS($C$2:C189,C189)</f>
        <v>8</v>
      </c>
      <c r="E189" s="17">
        <v>188</v>
      </c>
      <c r="F189" s="17">
        <v>188</v>
      </c>
      <c r="G189" s="17">
        <v>188</v>
      </c>
      <c r="H189" s="17">
        <v>188</v>
      </c>
      <c r="I189" s="17">
        <v>188</v>
      </c>
      <c r="J189" s="18"/>
      <c r="K189" s="18"/>
      <c r="L189" s="25">
        <f t="shared" si="10"/>
        <v>188</v>
      </c>
      <c r="M189" s="25">
        <f t="shared" si="11"/>
        <v>188</v>
      </c>
      <c r="N189" s="26">
        <f t="shared" si="12"/>
        <v>188</v>
      </c>
    </row>
    <row r="190" spans="2:14" ht="24" customHeight="1" x14ac:dyDescent="0.15">
      <c r="B190" s="11" t="str">
        <f t="shared" si="13"/>
        <v>f信息技术9</v>
      </c>
      <c r="C190" s="11" t="s">
        <v>38</v>
      </c>
      <c r="D190" s="15">
        <f>COUNTIFS($C$2:C190,C190)</f>
        <v>9</v>
      </c>
      <c r="E190" s="16">
        <v>189</v>
      </c>
      <c r="F190" s="16">
        <v>189</v>
      </c>
      <c r="G190" s="16">
        <v>189</v>
      </c>
      <c r="H190" s="16">
        <v>189</v>
      </c>
      <c r="I190" s="16">
        <v>189</v>
      </c>
      <c r="J190" s="18"/>
      <c r="K190" s="18"/>
      <c r="L190" s="25">
        <f t="shared" si="10"/>
        <v>189</v>
      </c>
      <c r="M190" s="25">
        <f t="shared" si="11"/>
        <v>189</v>
      </c>
      <c r="N190" s="26">
        <f t="shared" si="12"/>
        <v>189</v>
      </c>
    </row>
    <row r="191" spans="2:14" ht="24" customHeight="1" x14ac:dyDescent="0.15">
      <c r="B191" s="11" t="str">
        <f t="shared" si="13"/>
        <v>f信息技术10</v>
      </c>
      <c r="C191" s="11" t="s">
        <v>38</v>
      </c>
      <c r="D191" s="15">
        <f>COUNTIFS($C$2:C191,C191)</f>
        <v>10</v>
      </c>
      <c r="E191" s="17">
        <v>190</v>
      </c>
      <c r="F191" s="17">
        <v>190</v>
      </c>
      <c r="G191" s="17">
        <v>190</v>
      </c>
      <c r="H191" s="17">
        <v>190</v>
      </c>
      <c r="I191" s="17">
        <v>190</v>
      </c>
      <c r="J191" s="18"/>
      <c r="K191" s="18"/>
      <c r="L191" s="25">
        <f t="shared" si="10"/>
        <v>190</v>
      </c>
      <c r="M191" s="25">
        <f t="shared" si="11"/>
        <v>190</v>
      </c>
      <c r="N191" s="26">
        <f t="shared" si="12"/>
        <v>190</v>
      </c>
    </row>
    <row r="192" spans="2:14" ht="24" customHeight="1" x14ac:dyDescent="0.15">
      <c r="B192" s="11" t="str">
        <f t="shared" si="13"/>
        <v>i心理健康1</v>
      </c>
      <c r="C192" s="11" t="s">
        <v>40</v>
      </c>
      <c r="D192" s="15">
        <f>COUNTIFS($C$2:C192,C192)</f>
        <v>1</v>
      </c>
      <c r="E192" s="16">
        <v>191</v>
      </c>
      <c r="F192" s="16">
        <v>191</v>
      </c>
      <c r="G192" s="16">
        <v>191</v>
      </c>
      <c r="H192" s="16">
        <v>191</v>
      </c>
      <c r="I192" s="16">
        <v>191</v>
      </c>
      <c r="J192" s="18"/>
      <c r="K192" s="18"/>
      <c r="L192" s="25">
        <f t="shared" ref="L192:L196" si="14">IF(COUNT(E192:K192)&gt;=5,MAX(E192:K192),0)</f>
        <v>191</v>
      </c>
      <c r="M192" s="25">
        <f t="shared" ref="M192:M196" si="15">IF(COUNT(E192:K192)&gt;=5,MIN(E192:K192),0)</f>
        <v>191</v>
      </c>
      <c r="N192" s="26">
        <f t="shared" ref="N192:N196" si="16">IF(COUNT(E192:K192)&gt;=5,ROUND((SUM(E192:K192)-SUM(L192:M192))/(COUNT(E192:K192)-2),2),AVERAGE(E192:K192))</f>
        <v>191</v>
      </c>
    </row>
    <row r="193" spans="2:14" ht="24" customHeight="1" x14ac:dyDescent="0.15">
      <c r="B193" s="11" t="str">
        <f t="shared" si="13"/>
        <v>i心理健康2</v>
      </c>
      <c r="C193" s="11" t="s">
        <v>40</v>
      </c>
      <c r="D193" s="15">
        <f>COUNTIFS($C$2:C193,C193)</f>
        <v>2</v>
      </c>
      <c r="E193" s="17">
        <v>192</v>
      </c>
      <c r="F193" s="17">
        <v>192</v>
      </c>
      <c r="G193" s="17">
        <v>192</v>
      </c>
      <c r="H193" s="17">
        <v>192</v>
      </c>
      <c r="I193" s="17">
        <v>192</v>
      </c>
      <c r="J193" s="18"/>
      <c r="K193" s="18"/>
      <c r="L193" s="25">
        <f t="shared" si="14"/>
        <v>192</v>
      </c>
      <c r="M193" s="25">
        <f t="shared" si="15"/>
        <v>192</v>
      </c>
      <c r="N193" s="26">
        <f t="shared" si="16"/>
        <v>192</v>
      </c>
    </row>
    <row r="194" spans="2:14" ht="24" customHeight="1" x14ac:dyDescent="0.15">
      <c r="B194" s="11" t="str">
        <f t="shared" ref="B194:B196" si="17">C194&amp;D194</f>
        <v>i心理健康3</v>
      </c>
      <c r="C194" s="11" t="s">
        <v>40</v>
      </c>
      <c r="D194" s="15">
        <f>COUNTIFS($C$2:C194,C194)</f>
        <v>3</v>
      </c>
      <c r="E194" s="16">
        <v>193</v>
      </c>
      <c r="F194" s="16">
        <v>193</v>
      </c>
      <c r="G194" s="16">
        <v>193</v>
      </c>
      <c r="H194" s="16">
        <v>193</v>
      </c>
      <c r="I194" s="16">
        <v>193</v>
      </c>
      <c r="J194" s="18"/>
      <c r="K194" s="18"/>
      <c r="L194" s="25">
        <f t="shared" si="14"/>
        <v>193</v>
      </c>
      <c r="M194" s="25">
        <f t="shared" si="15"/>
        <v>193</v>
      </c>
      <c r="N194" s="26">
        <f t="shared" si="16"/>
        <v>193</v>
      </c>
    </row>
    <row r="195" spans="2:14" ht="24" customHeight="1" x14ac:dyDescent="0.15">
      <c r="B195" s="11" t="str">
        <f t="shared" si="17"/>
        <v>i心理健康4</v>
      </c>
      <c r="C195" s="11" t="s">
        <v>40</v>
      </c>
      <c r="D195" s="15">
        <f>COUNTIFS($C$2:C195,C195)</f>
        <v>4</v>
      </c>
      <c r="E195" s="17">
        <v>194</v>
      </c>
      <c r="F195" s="17">
        <v>194</v>
      </c>
      <c r="G195" s="17">
        <v>194</v>
      </c>
      <c r="H195" s="17">
        <v>194</v>
      </c>
      <c r="I195" s="17">
        <v>194</v>
      </c>
      <c r="J195" s="18"/>
      <c r="K195" s="18"/>
      <c r="L195" s="25">
        <f t="shared" si="14"/>
        <v>194</v>
      </c>
      <c r="M195" s="25">
        <f t="shared" si="15"/>
        <v>194</v>
      </c>
      <c r="N195" s="26">
        <f t="shared" si="16"/>
        <v>194</v>
      </c>
    </row>
    <row r="196" spans="2:14" ht="24" customHeight="1" x14ac:dyDescent="0.15">
      <c r="B196" s="11" t="str">
        <f t="shared" si="17"/>
        <v>i心理健康5</v>
      </c>
      <c r="C196" s="11" t="s">
        <v>40</v>
      </c>
      <c r="D196" s="15">
        <f>COUNTIFS($C$2:C196,C196)</f>
        <v>5</v>
      </c>
      <c r="E196" s="16">
        <v>195</v>
      </c>
      <c r="F196" s="16">
        <v>195</v>
      </c>
      <c r="G196" s="16">
        <v>195</v>
      </c>
      <c r="H196" s="16">
        <v>195</v>
      </c>
      <c r="I196" s="16">
        <v>195</v>
      </c>
      <c r="J196" s="18"/>
      <c r="K196" s="18"/>
      <c r="L196" s="25">
        <f t="shared" si="14"/>
        <v>195</v>
      </c>
      <c r="M196" s="25">
        <f t="shared" si="15"/>
        <v>195</v>
      </c>
      <c r="N196" s="26">
        <f t="shared" si="16"/>
        <v>195</v>
      </c>
    </row>
    <row r="197" spans="2:14" ht="24" customHeight="1" x14ac:dyDescent="0.15">
      <c r="B197" s="11" t="str">
        <f t="shared" si="13"/>
        <v>i心理健康6</v>
      </c>
      <c r="C197" s="11" t="s">
        <v>40</v>
      </c>
      <c r="D197" s="15">
        <f>COUNTIFS($C$2:C197,C197)</f>
        <v>6</v>
      </c>
      <c r="E197" s="17">
        <v>196</v>
      </c>
      <c r="F197" s="17">
        <v>196</v>
      </c>
      <c r="G197" s="17">
        <v>196</v>
      </c>
      <c r="H197" s="17">
        <v>196</v>
      </c>
      <c r="I197" s="17">
        <v>196</v>
      </c>
      <c r="J197" s="18"/>
      <c r="K197" s="18"/>
      <c r="L197" s="25">
        <f t="shared" si="10"/>
        <v>196</v>
      </c>
      <c r="M197" s="25">
        <f t="shared" si="11"/>
        <v>196</v>
      </c>
      <c r="N197" s="26">
        <f t="shared" si="12"/>
        <v>196</v>
      </c>
    </row>
  </sheetData>
  <sheetProtection autoFilter="0"/>
  <autoFilter ref="A1:N197"/>
  <phoneticPr fontId="51" type="noConversion"/>
  <printOptions horizontalCentered="1"/>
  <pageMargins left="0.39370078740157483" right="0.39370078740157483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FFFF00"/>
  </sheetPr>
  <dimension ref="A1:T197"/>
  <sheetViews>
    <sheetView topLeftCell="B1" zoomScale="85" zoomScaleNormal="85" workbookViewId="0">
      <pane ySplit="1" topLeftCell="A2" activePane="bottomLeft" state="frozen"/>
      <selection activeCell="I2" sqref="I2:I197"/>
      <selection pane="bottomLeft" activeCell="I2" sqref="I2:I197"/>
    </sheetView>
  </sheetViews>
  <sheetFormatPr defaultRowHeight="14.25" x14ac:dyDescent="0.15"/>
  <cols>
    <col min="1" max="1" width="5.125" style="11" hidden="1" customWidth="1"/>
    <col min="2" max="2" width="16.75" style="11" bestFit="1" customWidth="1"/>
    <col min="3" max="3" width="13.875" style="11" bestFit="1" customWidth="1"/>
    <col min="4" max="4" width="9" style="14"/>
    <col min="5" max="9" width="7.5" style="14" bestFit="1" customWidth="1"/>
    <col min="10" max="11" width="7.5" style="14" hidden="1" customWidth="1"/>
    <col min="12" max="13" width="9" style="14"/>
    <col min="14" max="14" width="7.5" style="14" bestFit="1" customWidth="1"/>
    <col min="15" max="256" width="9" style="14"/>
    <col min="257" max="257" width="5.125" style="14" customWidth="1"/>
    <col min="258" max="258" width="16.75" style="14" bestFit="1" customWidth="1"/>
    <col min="259" max="259" width="13.875" style="14" bestFit="1" customWidth="1"/>
    <col min="260" max="260" width="9" style="14"/>
    <col min="261" max="267" width="7.5" style="14" bestFit="1" customWidth="1"/>
    <col min="268" max="269" width="9" style="14"/>
    <col min="270" max="270" width="7.5" style="14" bestFit="1" customWidth="1"/>
    <col min="271" max="512" width="9" style="14"/>
    <col min="513" max="513" width="5.125" style="14" customWidth="1"/>
    <col min="514" max="514" width="16.75" style="14" bestFit="1" customWidth="1"/>
    <col min="515" max="515" width="13.875" style="14" bestFit="1" customWidth="1"/>
    <col min="516" max="516" width="9" style="14"/>
    <col min="517" max="523" width="7.5" style="14" bestFit="1" customWidth="1"/>
    <col min="524" max="525" width="9" style="14"/>
    <col min="526" max="526" width="7.5" style="14" bestFit="1" customWidth="1"/>
    <col min="527" max="768" width="9" style="14"/>
    <col min="769" max="769" width="5.125" style="14" customWidth="1"/>
    <col min="770" max="770" width="16.75" style="14" bestFit="1" customWidth="1"/>
    <col min="771" max="771" width="13.875" style="14" bestFit="1" customWidth="1"/>
    <col min="772" max="772" width="9" style="14"/>
    <col min="773" max="779" width="7.5" style="14" bestFit="1" customWidth="1"/>
    <col min="780" max="781" width="9" style="14"/>
    <col min="782" max="782" width="7.5" style="14" bestFit="1" customWidth="1"/>
    <col min="783" max="1024" width="9" style="14"/>
    <col min="1025" max="1025" width="5.125" style="14" customWidth="1"/>
    <col min="1026" max="1026" width="16.75" style="14" bestFit="1" customWidth="1"/>
    <col min="1027" max="1027" width="13.875" style="14" bestFit="1" customWidth="1"/>
    <col min="1028" max="1028" width="9" style="14"/>
    <col min="1029" max="1035" width="7.5" style="14" bestFit="1" customWidth="1"/>
    <col min="1036" max="1037" width="9" style="14"/>
    <col min="1038" max="1038" width="7.5" style="14" bestFit="1" customWidth="1"/>
    <col min="1039" max="1280" width="9" style="14"/>
    <col min="1281" max="1281" width="5.125" style="14" customWidth="1"/>
    <col min="1282" max="1282" width="16.75" style="14" bestFit="1" customWidth="1"/>
    <col min="1283" max="1283" width="13.875" style="14" bestFit="1" customWidth="1"/>
    <col min="1284" max="1284" width="9" style="14"/>
    <col min="1285" max="1291" width="7.5" style="14" bestFit="1" customWidth="1"/>
    <col min="1292" max="1293" width="9" style="14"/>
    <col min="1294" max="1294" width="7.5" style="14" bestFit="1" customWidth="1"/>
    <col min="1295" max="1536" width="9" style="14"/>
    <col min="1537" max="1537" width="5.125" style="14" customWidth="1"/>
    <col min="1538" max="1538" width="16.75" style="14" bestFit="1" customWidth="1"/>
    <col min="1539" max="1539" width="13.875" style="14" bestFit="1" customWidth="1"/>
    <col min="1540" max="1540" width="9" style="14"/>
    <col min="1541" max="1547" width="7.5" style="14" bestFit="1" customWidth="1"/>
    <col min="1548" max="1549" width="9" style="14"/>
    <col min="1550" max="1550" width="7.5" style="14" bestFit="1" customWidth="1"/>
    <col min="1551" max="1792" width="9" style="14"/>
    <col min="1793" max="1793" width="5.125" style="14" customWidth="1"/>
    <col min="1794" max="1794" width="16.75" style="14" bestFit="1" customWidth="1"/>
    <col min="1795" max="1795" width="13.875" style="14" bestFit="1" customWidth="1"/>
    <col min="1796" max="1796" width="9" style="14"/>
    <col min="1797" max="1803" width="7.5" style="14" bestFit="1" customWidth="1"/>
    <col min="1804" max="1805" width="9" style="14"/>
    <col min="1806" max="1806" width="7.5" style="14" bestFit="1" customWidth="1"/>
    <col min="1807" max="2048" width="9" style="14"/>
    <col min="2049" max="2049" width="5.125" style="14" customWidth="1"/>
    <col min="2050" max="2050" width="16.75" style="14" bestFit="1" customWidth="1"/>
    <col min="2051" max="2051" width="13.875" style="14" bestFit="1" customWidth="1"/>
    <col min="2052" max="2052" width="9" style="14"/>
    <col min="2053" max="2059" width="7.5" style="14" bestFit="1" customWidth="1"/>
    <col min="2060" max="2061" width="9" style="14"/>
    <col min="2062" max="2062" width="7.5" style="14" bestFit="1" customWidth="1"/>
    <col min="2063" max="2304" width="9" style="14"/>
    <col min="2305" max="2305" width="5.125" style="14" customWidth="1"/>
    <col min="2306" max="2306" width="16.75" style="14" bestFit="1" customWidth="1"/>
    <col min="2307" max="2307" width="13.875" style="14" bestFit="1" customWidth="1"/>
    <col min="2308" max="2308" width="9" style="14"/>
    <col min="2309" max="2315" width="7.5" style="14" bestFit="1" customWidth="1"/>
    <col min="2316" max="2317" width="9" style="14"/>
    <col min="2318" max="2318" width="7.5" style="14" bestFit="1" customWidth="1"/>
    <col min="2319" max="2560" width="9" style="14"/>
    <col min="2561" max="2561" width="5.125" style="14" customWidth="1"/>
    <col min="2562" max="2562" width="16.75" style="14" bestFit="1" customWidth="1"/>
    <col min="2563" max="2563" width="13.875" style="14" bestFit="1" customWidth="1"/>
    <col min="2564" max="2564" width="9" style="14"/>
    <col min="2565" max="2571" width="7.5" style="14" bestFit="1" customWidth="1"/>
    <col min="2572" max="2573" width="9" style="14"/>
    <col min="2574" max="2574" width="7.5" style="14" bestFit="1" customWidth="1"/>
    <col min="2575" max="2816" width="9" style="14"/>
    <col min="2817" max="2817" width="5.125" style="14" customWidth="1"/>
    <col min="2818" max="2818" width="16.75" style="14" bestFit="1" customWidth="1"/>
    <col min="2819" max="2819" width="13.875" style="14" bestFit="1" customWidth="1"/>
    <col min="2820" max="2820" width="9" style="14"/>
    <col min="2821" max="2827" width="7.5" style="14" bestFit="1" customWidth="1"/>
    <col min="2828" max="2829" width="9" style="14"/>
    <col min="2830" max="2830" width="7.5" style="14" bestFit="1" customWidth="1"/>
    <col min="2831" max="3072" width="9" style="14"/>
    <col min="3073" max="3073" width="5.125" style="14" customWidth="1"/>
    <col min="3074" max="3074" width="16.75" style="14" bestFit="1" customWidth="1"/>
    <col min="3075" max="3075" width="13.875" style="14" bestFit="1" customWidth="1"/>
    <col min="3076" max="3076" width="9" style="14"/>
    <col min="3077" max="3083" width="7.5" style="14" bestFit="1" customWidth="1"/>
    <col min="3084" max="3085" width="9" style="14"/>
    <col min="3086" max="3086" width="7.5" style="14" bestFit="1" customWidth="1"/>
    <col min="3087" max="3328" width="9" style="14"/>
    <col min="3329" max="3329" width="5.125" style="14" customWidth="1"/>
    <col min="3330" max="3330" width="16.75" style="14" bestFit="1" customWidth="1"/>
    <col min="3331" max="3331" width="13.875" style="14" bestFit="1" customWidth="1"/>
    <col min="3332" max="3332" width="9" style="14"/>
    <col min="3333" max="3339" width="7.5" style="14" bestFit="1" customWidth="1"/>
    <col min="3340" max="3341" width="9" style="14"/>
    <col min="3342" max="3342" width="7.5" style="14" bestFit="1" customWidth="1"/>
    <col min="3343" max="3584" width="9" style="14"/>
    <col min="3585" max="3585" width="5.125" style="14" customWidth="1"/>
    <col min="3586" max="3586" width="16.75" style="14" bestFit="1" customWidth="1"/>
    <col min="3587" max="3587" width="13.875" style="14" bestFit="1" customWidth="1"/>
    <col min="3588" max="3588" width="9" style="14"/>
    <col min="3589" max="3595" width="7.5" style="14" bestFit="1" customWidth="1"/>
    <col min="3596" max="3597" width="9" style="14"/>
    <col min="3598" max="3598" width="7.5" style="14" bestFit="1" customWidth="1"/>
    <col min="3599" max="3840" width="9" style="14"/>
    <col min="3841" max="3841" width="5.125" style="14" customWidth="1"/>
    <col min="3842" max="3842" width="16.75" style="14" bestFit="1" customWidth="1"/>
    <col min="3843" max="3843" width="13.875" style="14" bestFit="1" customWidth="1"/>
    <col min="3844" max="3844" width="9" style="14"/>
    <col min="3845" max="3851" width="7.5" style="14" bestFit="1" customWidth="1"/>
    <col min="3852" max="3853" width="9" style="14"/>
    <col min="3854" max="3854" width="7.5" style="14" bestFit="1" customWidth="1"/>
    <col min="3855" max="4096" width="9" style="14"/>
    <col min="4097" max="4097" width="5.125" style="14" customWidth="1"/>
    <col min="4098" max="4098" width="16.75" style="14" bestFit="1" customWidth="1"/>
    <col min="4099" max="4099" width="13.875" style="14" bestFit="1" customWidth="1"/>
    <col min="4100" max="4100" width="9" style="14"/>
    <col min="4101" max="4107" width="7.5" style="14" bestFit="1" customWidth="1"/>
    <col min="4108" max="4109" width="9" style="14"/>
    <col min="4110" max="4110" width="7.5" style="14" bestFit="1" customWidth="1"/>
    <col min="4111" max="4352" width="9" style="14"/>
    <col min="4353" max="4353" width="5.125" style="14" customWidth="1"/>
    <col min="4354" max="4354" width="16.75" style="14" bestFit="1" customWidth="1"/>
    <col min="4355" max="4355" width="13.875" style="14" bestFit="1" customWidth="1"/>
    <col min="4356" max="4356" width="9" style="14"/>
    <col min="4357" max="4363" width="7.5" style="14" bestFit="1" customWidth="1"/>
    <col min="4364" max="4365" width="9" style="14"/>
    <col min="4366" max="4366" width="7.5" style="14" bestFit="1" customWidth="1"/>
    <col min="4367" max="4608" width="9" style="14"/>
    <col min="4609" max="4609" width="5.125" style="14" customWidth="1"/>
    <col min="4610" max="4610" width="16.75" style="14" bestFit="1" customWidth="1"/>
    <col min="4611" max="4611" width="13.875" style="14" bestFit="1" customWidth="1"/>
    <col min="4612" max="4612" width="9" style="14"/>
    <col min="4613" max="4619" width="7.5" style="14" bestFit="1" customWidth="1"/>
    <col min="4620" max="4621" width="9" style="14"/>
    <col min="4622" max="4622" width="7.5" style="14" bestFit="1" customWidth="1"/>
    <col min="4623" max="4864" width="9" style="14"/>
    <col min="4865" max="4865" width="5.125" style="14" customWidth="1"/>
    <col min="4866" max="4866" width="16.75" style="14" bestFit="1" customWidth="1"/>
    <col min="4867" max="4867" width="13.875" style="14" bestFit="1" customWidth="1"/>
    <col min="4868" max="4868" width="9" style="14"/>
    <col min="4869" max="4875" width="7.5" style="14" bestFit="1" customWidth="1"/>
    <col min="4876" max="4877" width="9" style="14"/>
    <col min="4878" max="4878" width="7.5" style="14" bestFit="1" customWidth="1"/>
    <col min="4879" max="5120" width="9" style="14"/>
    <col min="5121" max="5121" width="5.125" style="14" customWidth="1"/>
    <col min="5122" max="5122" width="16.75" style="14" bestFit="1" customWidth="1"/>
    <col min="5123" max="5123" width="13.875" style="14" bestFit="1" customWidth="1"/>
    <col min="5124" max="5124" width="9" style="14"/>
    <col min="5125" max="5131" width="7.5" style="14" bestFit="1" customWidth="1"/>
    <col min="5132" max="5133" width="9" style="14"/>
    <col min="5134" max="5134" width="7.5" style="14" bestFit="1" customWidth="1"/>
    <col min="5135" max="5376" width="9" style="14"/>
    <col min="5377" max="5377" width="5.125" style="14" customWidth="1"/>
    <col min="5378" max="5378" width="16.75" style="14" bestFit="1" customWidth="1"/>
    <col min="5379" max="5379" width="13.875" style="14" bestFit="1" customWidth="1"/>
    <col min="5380" max="5380" width="9" style="14"/>
    <col min="5381" max="5387" width="7.5" style="14" bestFit="1" customWidth="1"/>
    <col min="5388" max="5389" width="9" style="14"/>
    <col min="5390" max="5390" width="7.5" style="14" bestFit="1" customWidth="1"/>
    <col min="5391" max="5632" width="9" style="14"/>
    <col min="5633" max="5633" width="5.125" style="14" customWidth="1"/>
    <col min="5634" max="5634" width="16.75" style="14" bestFit="1" customWidth="1"/>
    <col min="5635" max="5635" width="13.875" style="14" bestFit="1" customWidth="1"/>
    <col min="5636" max="5636" width="9" style="14"/>
    <col min="5637" max="5643" width="7.5" style="14" bestFit="1" customWidth="1"/>
    <col min="5644" max="5645" width="9" style="14"/>
    <col min="5646" max="5646" width="7.5" style="14" bestFit="1" customWidth="1"/>
    <col min="5647" max="5888" width="9" style="14"/>
    <col min="5889" max="5889" width="5.125" style="14" customWidth="1"/>
    <col min="5890" max="5890" width="16.75" style="14" bestFit="1" customWidth="1"/>
    <col min="5891" max="5891" width="13.875" style="14" bestFit="1" customWidth="1"/>
    <col min="5892" max="5892" width="9" style="14"/>
    <col min="5893" max="5899" width="7.5" style="14" bestFit="1" customWidth="1"/>
    <col min="5900" max="5901" width="9" style="14"/>
    <col min="5902" max="5902" width="7.5" style="14" bestFit="1" customWidth="1"/>
    <col min="5903" max="6144" width="9" style="14"/>
    <col min="6145" max="6145" width="5.125" style="14" customWidth="1"/>
    <col min="6146" max="6146" width="16.75" style="14" bestFit="1" customWidth="1"/>
    <col min="6147" max="6147" width="13.875" style="14" bestFit="1" customWidth="1"/>
    <col min="6148" max="6148" width="9" style="14"/>
    <col min="6149" max="6155" width="7.5" style="14" bestFit="1" customWidth="1"/>
    <col min="6156" max="6157" width="9" style="14"/>
    <col min="6158" max="6158" width="7.5" style="14" bestFit="1" customWidth="1"/>
    <col min="6159" max="6400" width="9" style="14"/>
    <col min="6401" max="6401" width="5.125" style="14" customWidth="1"/>
    <col min="6402" max="6402" width="16.75" style="14" bestFit="1" customWidth="1"/>
    <col min="6403" max="6403" width="13.875" style="14" bestFit="1" customWidth="1"/>
    <col min="6404" max="6404" width="9" style="14"/>
    <col min="6405" max="6411" width="7.5" style="14" bestFit="1" customWidth="1"/>
    <col min="6412" max="6413" width="9" style="14"/>
    <col min="6414" max="6414" width="7.5" style="14" bestFit="1" customWidth="1"/>
    <col min="6415" max="6656" width="9" style="14"/>
    <col min="6657" max="6657" width="5.125" style="14" customWidth="1"/>
    <col min="6658" max="6658" width="16.75" style="14" bestFit="1" customWidth="1"/>
    <col min="6659" max="6659" width="13.875" style="14" bestFit="1" customWidth="1"/>
    <col min="6660" max="6660" width="9" style="14"/>
    <col min="6661" max="6667" width="7.5" style="14" bestFit="1" customWidth="1"/>
    <col min="6668" max="6669" width="9" style="14"/>
    <col min="6670" max="6670" width="7.5" style="14" bestFit="1" customWidth="1"/>
    <col min="6671" max="6912" width="9" style="14"/>
    <col min="6913" max="6913" width="5.125" style="14" customWidth="1"/>
    <col min="6914" max="6914" width="16.75" style="14" bestFit="1" customWidth="1"/>
    <col min="6915" max="6915" width="13.875" style="14" bestFit="1" customWidth="1"/>
    <col min="6916" max="6916" width="9" style="14"/>
    <col min="6917" max="6923" width="7.5" style="14" bestFit="1" customWidth="1"/>
    <col min="6924" max="6925" width="9" style="14"/>
    <col min="6926" max="6926" width="7.5" style="14" bestFit="1" customWidth="1"/>
    <col min="6927" max="7168" width="9" style="14"/>
    <col min="7169" max="7169" width="5.125" style="14" customWidth="1"/>
    <col min="7170" max="7170" width="16.75" style="14" bestFit="1" customWidth="1"/>
    <col min="7171" max="7171" width="13.875" style="14" bestFit="1" customWidth="1"/>
    <col min="7172" max="7172" width="9" style="14"/>
    <col min="7173" max="7179" width="7.5" style="14" bestFit="1" customWidth="1"/>
    <col min="7180" max="7181" width="9" style="14"/>
    <col min="7182" max="7182" width="7.5" style="14" bestFit="1" customWidth="1"/>
    <col min="7183" max="7424" width="9" style="14"/>
    <col min="7425" max="7425" width="5.125" style="14" customWidth="1"/>
    <col min="7426" max="7426" width="16.75" style="14" bestFit="1" customWidth="1"/>
    <col min="7427" max="7427" width="13.875" style="14" bestFit="1" customWidth="1"/>
    <col min="7428" max="7428" width="9" style="14"/>
    <col min="7429" max="7435" width="7.5" style="14" bestFit="1" customWidth="1"/>
    <col min="7436" max="7437" width="9" style="14"/>
    <col min="7438" max="7438" width="7.5" style="14" bestFit="1" customWidth="1"/>
    <col min="7439" max="7680" width="9" style="14"/>
    <col min="7681" max="7681" width="5.125" style="14" customWidth="1"/>
    <col min="7682" max="7682" width="16.75" style="14" bestFit="1" customWidth="1"/>
    <col min="7683" max="7683" width="13.875" style="14" bestFit="1" customWidth="1"/>
    <col min="7684" max="7684" width="9" style="14"/>
    <col min="7685" max="7691" width="7.5" style="14" bestFit="1" customWidth="1"/>
    <col min="7692" max="7693" width="9" style="14"/>
    <col min="7694" max="7694" width="7.5" style="14" bestFit="1" customWidth="1"/>
    <col min="7695" max="7936" width="9" style="14"/>
    <col min="7937" max="7937" width="5.125" style="14" customWidth="1"/>
    <col min="7938" max="7938" width="16.75" style="14" bestFit="1" customWidth="1"/>
    <col min="7939" max="7939" width="13.875" style="14" bestFit="1" customWidth="1"/>
    <col min="7940" max="7940" width="9" style="14"/>
    <col min="7941" max="7947" width="7.5" style="14" bestFit="1" customWidth="1"/>
    <col min="7948" max="7949" width="9" style="14"/>
    <col min="7950" max="7950" width="7.5" style="14" bestFit="1" customWidth="1"/>
    <col min="7951" max="8192" width="9" style="14"/>
    <col min="8193" max="8193" width="5.125" style="14" customWidth="1"/>
    <col min="8194" max="8194" width="16.75" style="14" bestFit="1" customWidth="1"/>
    <col min="8195" max="8195" width="13.875" style="14" bestFit="1" customWidth="1"/>
    <col min="8196" max="8196" width="9" style="14"/>
    <col min="8197" max="8203" width="7.5" style="14" bestFit="1" customWidth="1"/>
    <col min="8204" max="8205" width="9" style="14"/>
    <col min="8206" max="8206" width="7.5" style="14" bestFit="1" customWidth="1"/>
    <col min="8207" max="8448" width="9" style="14"/>
    <col min="8449" max="8449" width="5.125" style="14" customWidth="1"/>
    <col min="8450" max="8450" width="16.75" style="14" bestFit="1" customWidth="1"/>
    <col min="8451" max="8451" width="13.875" style="14" bestFit="1" customWidth="1"/>
    <col min="8452" max="8452" width="9" style="14"/>
    <col min="8453" max="8459" width="7.5" style="14" bestFit="1" customWidth="1"/>
    <col min="8460" max="8461" width="9" style="14"/>
    <col min="8462" max="8462" width="7.5" style="14" bestFit="1" customWidth="1"/>
    <col min="8463" max="8704" width="9" style="14"/>
    <col min="8705" max="8705" width="5.125" style="14" customWidth="1"/>
    <col min="8706" max="8706" width="16.75" style="14" bestFit="1" customWidth="1"/>
    <col min="8707" max="8707" width="13.875" style="14" bestFit="1" customWidth="1"/>
    <col min="8708" max="8708" width="9" style="14"/>
    <col min="8709" max="8715" width="7.5" style="14" bestFit="1" customWidth="1"/>
    <col min="8716" max="8717" width="9" style="14"/>
    <col min="8718" max="8718" width="7.5" style="14" bestFit="1" customWidth="1"/>
    <col min="8719" max="8960" width="9" style="14"/>
    <col min="8961" max="8961" width="5.125" style="14" customWidth="1"/>
    <col min="8962" max="8962" width="16.75" style="14" bestFit="1" customWidth="1"/>
    <col min="8963" max="8963" width="13.875" style="14" bestFit="1" customWidth="1"/>
    <col min="8964" max="8964" width="9" style="14"/>
    <col min="8965" max="8971" width="7.5" style="14" bestFit="1" customWidth="1"/>
    <col min="8972" max="8973" width="9" style="14"/>
    <col min="8974" max="8974" width="7.5" style="14" bestFit="1" customWidth="1"/>
    <col min="8975" max="9216" width="9" style="14"/>
    <col min="9217" max="9217" width="5.125" style="14" customWidth="1"/>
    <col min="9218" max="9218" width="16.75" style="14" bestFit="1" customWidth="1"/>
    <col min="9219" max="9219" width="13.875" style="14" bestFit="1" customWidth="1"/>
    <col min="9220" max="9220" width="9" style="14"/>
    <col min="9221" max="9227" width="7.5" style="14" bestFit="1" customWidth="1"/>
    <col min="9228" max="9229" width="9" style="14"/>
    <col min="9230" max="9230" width="7.5" style="14" bestFit="1" customWidth="1"/>
    <col min="9231" max="9472" width="9" style="14"/>
    <col min="9473" max="9473" width="5.125" style="14" customWidth="1"/>
    <col min="9474" max="9474" width="16.75" style="14" bestFit="1" customWidth="1"/>
    <col min="9475" max="9475" width="13.875" style="14" bestFit="1" customWidth="1"/>
    <col min="9476" max="9476" width="9" style="14"/>
    <col min="9477" max="9483" width="7.5" style="14" bestFit="1" customWidth="1"/>
    <col min="9484" max="9485" width="9" style="14"/>
    <col min="9486" max="9486" width="7.5" style="14" bestFit="1" customWidth="1"/>
    <col min="9487" max="9728" width="9" style="14"/>
    <col min="9729" max="9729" width="5.125" style="14" customWidth="1"/>
    <col min="9730" max="9730" width="16.75" style="14" bestFit="1" customWidth="1"/>
    <col min="9731" max="9731" width="13.875" style="14" bestFit="1" customWidth="1"/>
    <col min="9732" max="9732" width="9" style="14"/>
    <col min="9733" max="9739" width="7.5" style="14" bestFit="1" customWidth="1"/>
    <col min="9740" max="9741" width="9" style="14"/>
    <col min="9742" max="9742" width="7.5" style="14" bestFit="1" customWidth="1"/>
    <col min="9743" max="9984" width="9" style="14"/>
    <col min="9985" max="9985" width="5.125" style="14" customWidth="1"/>
    <col min="9986" max="9986" width="16.75" style="14" bestFit="1" customWidth="1"/>
    <col min="9987" max="9987" width="13.875" style="14" bestFit="1" customWidth="1"/>
    <col min="9988" max="9988" width="9" style="14"/>
    <col min="9989" max="9995" width="7.5" style="14" bestFit="1" customWidth="1"/>
    <col min="9996" max="9997" width="9" style="14"/>
    <col min="9998" max="9998" width="7.5" style="14" bestFit="1" customWidth="1"/>
    <col min="9999" max="10240" width="9" style="14"/>
    <col min="10241" max="10241" width="5.125" style="14" customWidth="1"/>
    <col min="10242" max="10242" width="16.75" style="14" bestFit="1" customWidth="1"/>
    <col min="10243" max="10243" width="13.875" style="14" bestFit="1" customWidth="1"/>
    <col min="10244" max="10244" width="9" style="14"/>
    <col min="10245" max="10251" width="7.5" style="14" bestFit="1" customWidth="1"/>
    <col min="10252" max="10253" width="9" style="14"/>
    <col min="10254" max="10254" width="7.5" style="14" bestFit="1" customWidth="1"/>
    <col min="10255" max="10496" width="9" style="14"/>
    <col min="10497" max="10497" width="5.125" style="14" customWidth="1"/>
    <col min="10498" max="10498" width="16.75" style="14" bestFit="1" customWidth="1"/>
    <col min="10499" max="10499" width="13.875" style="14" bestFit="1" customWidth="1"/>
    <col min="10500" max="10500" width="9" style="14"/>
    <col min="10501" max="10507" width="7.5" style="14" bestFit="1" customWidth="1"/>
    <col min="10508" max="10509" width="9" style="14"/>
    <col min="10510" max="10510" width="7.5" style="14" bestFit="1" customWidth="1"/>
    <col min="10511" max="10752" width="9" style="14"/>
    <col min="10753" max="10753" width="5.125" style="14" customWidth="1"/>
    <col min="10754" max="10754" width="16.75" style="14" bestFit="1" customWidth="1"/>
    <col min="10755" max="10755" width="13.875" style="14" bestFit="1" customWidth="1"/>
    <col min="10756" max="10756" width="9" style="14"/>
    <col min="10757" max="10763" width="7.5" style="14" bestFit="1" customWidth="1"/>
    <col min="10764" max="10765" width="9" style="14"/>
    <col min="10766" max="10766" width="7.5" style="14" bestFit="1" customWidth="1"/>
    <col min="10767" max="11008" width="9" style="14"/>
    <col min="11009" max="11009" width="5.125" style="14" customWidth="1"/>
    <col min="11010" max="11010" width="16.75" style="14" bestFit="1" customWidth="1"/>
    <col min="11011" max="11011" width="13.875" style="14" bestFit="1" customWidth="1"/>
    <col min="11012" max="11012" width="9" style="14"/>
    <col min="11013" max="11019" width="7.5" style="14" bestFit="1" customWidth="1"/>
    <col min="11020" max="11021" width="9" style="14"/>
    <col min="11022" max="11022" width="7.5" style="14" bestFit="1" customWidth="1"/>
    <col min="11023" max="11264" width="9" style="14"/>
    <col min="11265" max="11265" width="5.125" style="14" customWidth="1"/>
    <col min="11266" max="11266" width="16.75" style="14" bestFit="1" customWidth="1"/>
    <col min="11267" max="11267" width="13.875" style="14" bestFit="1" customWidth="1"/>
    <col min="11268" max="11268" width="9" style="14"/>
    <col min="11269" max="11275" width="7.5" style="14" bestFit="1" customWidth="1"/>
    <col min="11276" max="11277" width="9" style="14"/>
    <col min="11278" max="11278" width="7.5" style="14" bestFit="1" customWidth="1"/>
    <col min="11279" max="11520" width="9" style="14"/>
    <col min="11521" max="11521" width="5.125" style="14" customWidth="1"/>
    <col min="11522" max="11522" width="16.75" style="14" bestFit="1" customWidth="1"/>
    <col min="11523" max="11523" width="13.875" style="14" bestFit="1" customWidth="1"/>
    <col min="11524" max="11524" width="9" style="14"/>
    <col min="11525" max="11531" width="7.5" style="14" bestFit="1" customWidth="1"/>
    <col min="11532" max="11533" width="9" style="14"/>
    <col min="11534" max="11534" width="7.5" style="14" bestFit="1" customWidth="1"/>
    <col min="11535" max="11776" width="9" style="14"/>
    <col min="11777" max="11777" width="5.125" style="14" customWidth="1"/>
    <col min="11778" max="11778" width="16.75" style="14" bestFit="1" customWidth="1"/>
    <col min="11779" max="11779" width="13.875" style="14" bestFit="1" customWidth="1"/>
    <col min="11780" max="11780" width="9" style="14"/>
    <col min="11781" max="11787" width="7.5" style="14" bestFit="1" customWidth="1"/>
    <col min="11788" max="11789" width="9" style="14"/>
    <col min="11790" max="11790" width="7.5" style="14" bestFit="1" customWidth="1"/>
    <col min="11791" max="12032" width="9" style="14"/>
    <col min="12033" max="12033" width="5.125" style="14" customWidth="1"/>
    <col min="12034" max="12034" width="16.75" style="14" bestFit="1" customWidth="1"/>
    <col min="12035" max="12035" width="13.875" style="14" bestFit="1" customWidth="1"/>
    <col min="12036" max="12036" width="9" style="14"/>
    <col min="12037" max="12043" width="7.5" style="14" bestFit="1" customWidth="1"/>
    <col min="12044" max="12045" width="9" style="14"/>
    <col min="12046" max="12046" width="7.5" style="14" bestFit="1" customWidth="1"/>
    <col min="12047" max="12288" width="9" style="14"/>
    <col min="12289" max="12289" width="5.125" style="14" customWidth="1"/>
    <col min="12290" max="12290" width="16.75" style="14" bestFit="1" customWidth="1"/>
    <col min="12291" max="12291" width="13.875" style="14" bestFit="1" customWidth="1"/>
    <col min="12292" max="12292" width="9" style="14"/>
    <col min="12293" max="12299" width="7.5" style="14" bestFit="1" customWidth="1"/>
    <col min="12300" max="12301" width="9" style="14"/>
    <col min="12302" max="12302" width="7.5" style="14" bestFit="1" customWidth="1"/>
    <col min="12303" max="12544" width="9" style="14"/>
    <col min="12545" max="12545" width="5.125" style="14" customWidth="1"/>
    <col min="12546" max="12546" width="16.75" style="14" bestFit="1" customWidth="1"/>
    <col min="12547" max="12547" width="13.875" style="14" bestFit="1" customWidth="1"/>
    <col min="12548" max="12548" width="9" style="14"/>
    <col min="12549" max="12555" width="7.5" style="14" bestFit="1" customWidth="1"/>
    <col min="12556" max="12557" width="9" style="14"/>
    <col min="12558" max="12558" width="7.5" style="14" bestFit="1" customWidth="1"/>
    <col min="12559" max="12800" width="9" style="14"/>
    <col min="12801" max="12801" width="5.125" style="14" customWidth="1"/>
    <col min="12802" max="12802" width="16.75" style="14" bestFit="1" customWidth="1"/>
    <col min="12803" max="12803" width="13.875" style="14" bestFit="1" customWidth="1"/>
    <col min="12804" max="12804" width="9" style="14"/>
    <col min="12805" max="12811" width="7.5" style="14" bestFit="1" customWidth="1"/>
    <col min="12812" max="12813" width="9" style="14"/>
    <col min="12814" max="12814" width="7.5" style="14" bestFit="1" customWidth="1"/>
    <col min="12815" max="13056" width="9" style="14"/>
    <col min="13057" max="13057" width="5.125" style="14" customWidth="1"/>
    <col min="13058" max="13058" width="16.75" style="14" bestFit="1" customWidth="1"/>
    <col min="13059" max="13059" width="13.875" style="14" bestFit="1" customWidth="1"/>
    <col min="13060" max="13060" width="9" style="14"/>
    <col min="13061" max="13067" width="7.5" style="14" bestFit="1" customWidth="1"/>
    <col min="13068" max="13069" width="9" style="14"/>
    <col min="13070" max="13070" width="7.5" style="14" bestFit="1" customWidth="1"/>
    <col min="13071" max="13312" width="9" style="14"/>
    <col min="13313" max="13313" width="5.125" style="14" customWidth="1"/>
    <col min="13314" max="13314" width="16.75" style="14" bestFit="1" customWidth="1"/>
    <col min="13315" max="13315" width="13.875" style="14" bestFit="1" customWidth="1"/>
    <col min="13316" max="13316" width="9" style="14"/>
    <col min="13317" max="13323" width="7.5" style="14" bestFit="1" customWidth="1"/>
    <col min="13324" max="13325" width="9" style="14"/>
    <col min="13326" max="13326" width="7.5" style="14" bestFit="1" customWidth="1"/>
    <col min="13327" max="13568" width="9" style="14"/>
    <col min="13569" max="13569" width="5.125" style="14" customWidth="1"/>
    <col min="13570" max="13570" width="16.75" style="14" bestFit="1" customWidth="1"/>
    <col min="13571" max="13571" width="13.875" style="14" bestFit="1" customWidth="1"/>
    <col min="13572" max="13572" width="9" style="14"/>
    <col min="13573" max="13579" width="7.5" style="14" bestFit="1" customWidth="1"/>
    <col min="13580" max="13581" width="9" style="14"/>
    <col min="13582" max="13582" width="7.5" style="14" bestFit="1" customWidth="1"/>
    <col min="13583" max="13824" width="9" style="14"/>
    <col min="13825" max="13825" width="5.125" style="14" customWidth="1"/>
    <col min="13826" max="13826" width="16.75" style="14" bestFit="1" customWidth="1"/>
    <col min="13827" max="13827" width="13.875" style="14" bestFit="1" customWidth="1"/>
    <col min="13828" max="13828" width="9" style="14"/>
    <col min="13829" max="13835" width="7.5" style="14" bestFit="1" customWidth="1"/>
    <col min="13836" max="13837" width="9" style="14"/>
    <col min="13838" max="13838" width="7.5" style="14" bestFit="1" customWidth="1"/>
    <col min="13839" max="14080" width="9" style="14"/>
    <col min="14081" max="14081" width="5.125" style="14" customWidth="1"/>
    <col min="14082" max="14082" width="16.75" style="14" bestFit="1" customWidth="1"/>
    <col min="14083" max="14083" width="13.875" style="14" bestFit="1" customWidth="1"/>
    <col min="14084" max="14084" width="9" style="14"/>
    <col min="14085" max="14091" width="7.5" style="14" bestFit="1" customWidth="1"/>
    <col min="14092" max="14093" width="9" style="14"/>
    <col min="14094" max="14094" width="7.5" style="14" bestFit="1" customWidth="1"/>
    <col min="14095" max="14336" width="9" style="14"/>
    <col min="14337" max="14337" width="5.125" style="14" customWidth="1"/>
    <col min="14338" max="14338" width="16.75" style="14" bestFit="1" customWidth="1"/>
    <col min="14339" max="14339" width="13.875" style="14" bestFit="1" customWidth="1"/>
    <col min="14340" max="14340" width="9" style="14"/>
    <col min="14341" max="14347" width="7.5" style="14" bestFit="1" customWidth="1"/>
    <col min="14348" max="14349" width="9" style="14"/>
    <col min="14350" max="14350" width="7.5" style="14" bestFit="1" customWidth="1"/>
    <col min="14351" max="14592" width="9" style="14"/>
    <col min="14593" max="14593" width="5.125" style="14" customWidth="1"/>
    <col min="14594" max="14594" width="16.75" style="14" bestFit="1" customWidth="1"/>
    <col min="14595" max="14595" width="13.875" style="14" bestFit="1" customWidth="1"/>
    <col min="14596" max="14596" width="9" style="14"/>
    <col min="14597" max="14603" width="7.5" style="14" bestFit="1" customWidth="1"/>
    <col min="14604" max="14605" width="9" style="14"/>
    <col min="14606" max="14606" width="7.5" style="14" bestFit="1" customWidth="1"/>
    <col min="14607" max="14848" width="9" style="14"/>
    <col min="14849" max="14849" width="5.125" style="14" customWidth="1"/>
    <col min="14850" max="14850" width="16.75" style="14" bestFit="1" customWidth="1"/>
    <col min="14851" max="14851" width="13.875" style="14" bestFit="1" customWidth="1"/>
    <col min="14852" max="14852" width="9" style="14"/>
    <col min="14853" max="14859" width="7.5" style="14" bestFit="1" customWidth="1"/>
    <col min="14860" max="14861" width="9" style="14"/>
    <col min="14862" max="14862" width="7.5" style="14" bestFit="1" customWidth="1"/>
    <col min="14863" max="15104" width="9" style="14"/>
    <col min="15105" max="15105" width="5.125" style="14" customWidth="1"/>
    <col min="15106" max="15106" width="16.75" style="14" bestFit="1" customWidth="1"/>
    <col min="15107" max="15107" width="13.875" style="14" bestFit="1" customWidth="1"/>
    <col min="15108" max="15108" width="9" style="14"/>
    <col min="15109" max="15115" width="7.5" style="14" bestFit="1" customWidth="1"/>
    <col min="15116" max="15117" width="9" style="14"/>
    <col min="15118" max="15118" width="7.5" style="14" bestFit="1" customWidth="1"/>
    <col min="15119" max="15360" width="9" style="14"/>
    <col min="15361" max="15361" width="5.125" style="14" customWidth="1"/>
    <col min="15362" max="15362" width="16.75" style="14" bestFit="1" customWidth="1"/>
    <col min="15363" max="15363" width="13.875" style="14" bestFit="1" customWidth="1"/>
    <col min="15364" max="15364" width="9" style="14"/>
    <col min="15365" max="15371" width="7.5" style="14" bestFit="1" customWidth="1"/>
    <col min="15372" max="15373" width="9" style="14"/>
    <col min="15374" max="15374" width="7.5" style="14" bestFit="1" customWidth="1"/>
    <col min="15375" max="15616" width="9" style="14"/>
    <col min="15617" max="15617" width="5.125" style="14" customWidth="1"/>
    <col min="15618" max="15618" width="16.75" style="14" bestFit="1" customWidth="1"/>
    <col min="15619" max="15619" width="13.875" style="14" bestFit="1" customWidth="1"/>
    <col min="15620" max="15620" width="9" style="14"/>
    <col min="15621" max="15627" width="7.5" style="14" bestFit="1" customWidth="1"/>
    <col min="15628" max="15629" width="9" style="14"/>
    <col min="15630" max="15630" width="7.5" style="14" bestFit="1" customWidth="1"/>
    <col min="15631" max="15872" width="9" style="14"/>
    <col min="15873" max="15873" width="5.125" style="14" customWidth="1"/>
    <col min="15874" max="15874" width="16.75" style="14" bestFit="1" customWidth="1"/>
    <col min="15875" max="15875" width="13.875" style="14" bestFit="1" customWidth="1"/>
    <col min="15876" max="15876" width="9" style="14"/>
    <col min="15877" max="15883" width="7.5" style="14" bestFit="1" customWidth="1"/>
    <col min="15884" max="15885" width="9" style="14"/>
    <col min="15886" max="15886" width="7.5" style="14" bestFit="1" customWidth="1"/>
    <col min="15887" max="16128" width="9" style="14"/>
    <col min="16129" max="16129" width="5.125" style="14" customWidth="1"/>
    <col min="16130" max="16130" width="16.75" style="14" bestFit="1" customWidth="1"/>
    <col min="16131" max="16131" width="13.875" style="14" bestFit="1" customWidth="1"/>
    <col min="16132" max="16132" width="9" style="14"/>
    <col min="16133" max="16139" width="7.5" style="14" bestFit="1" customWidth="1"/>
    <col min="16140" max="16141" width="9" style="14"/>
    <col min="16142" max="16142" width="7.5" style="14" bestFit="1" customWidth="1"/>
    <col min="16143" max="16384" width="9" style="14"/>
  </cols>
  <sheetData>
    <row r="1" spans="1:20" ht="31.5" customHeight="1" x14ac:dyDescent="0.15">
      <c r="A1" s="11" t="s">
        <v>19</v>
      </c>
      <c r="B1" s="11" t="s">
        <v>20</v>
      </c>
      <c r="C1" s="11" t="s">
        <v>21</v>
      </c>
      <c r="D1" s="12" t="s">
        <v>22</v>
      </c>
      <c r="E1" s="13" t="s">
        <v>23</v>
      </c>
      <c r="F1" s="13" t="s">
        <v>24</v>
      </c>
      <c r="G1" s="13" t="s">
        <v>25</v>
      </c>
      <c r="H1" s="13" t="s">
        <v>26</v>
      </c>
      <c r="I1" s="13" t="s">
        <v>27</v>
      </c>
      <c r="J1" s="13" t="s">
        <v>28</v>
      </c>
      <c r="K1" s="13" t="s">
        <v>29</v>
      </c>
      <c r="L1" s="23" t="s">
        <v>30</v>
      </c>
      <c r="M1" s="23" t="s">
        <v>31</v>
      </c>
      <c r="N1" s="24" t="s">
        <v>32</v>
      </c>
    </row>
    <row r="2" spans="1:20" ht="24" customHeight="1" x14ac:dyDescent="0.15">
      <c r="B2" s="11" t="str">
        <f>C2&amp;D2</f>
        <v>1语文1</v>
      </c>
      <c r="C2" s="11" t="s">
        <v>16</v>
      </c>
      <c r="D2" s="15">
        <f>COUNTIFS($C$2:C2,C2)</f>
        <v>1</v>
      </c>
      <c r="E2" s="16">
        <v>1</v>
      </c>
      <c r="F2" s="16">
        <v>1</v>
      </c>
      <c r="G2" s="16">
        <v>1</v>
      </c>
      <c r="H2" s="16">
        <v>1</v>
      </c>
      <c r="I2" s="16">
        <v>1</v>
      </c>
      <c r="J2" s="16"/>
      <c r="K2" s="16"/>
      <c r="L2" s="25">
        <f>IF(COUNT(E2:K2)&gt;=5,MAX(E2:K2),0)</f>
        <v>1</v>
      </c>
      <c r="M2" s="25">
        <f>IF(COUNT(E2:K2)&gt;=5,MIN(E2:K2),0)</f>
        <v>1</v>
      </c>
      <c r="N2" s="26">
        <f>IF(COUNT(E2:K2)&gt;=5,ROUND((SUM(E2:K2)-SUM(L2:M2))/(COUNT(E2:K2)-2),2),AVERAGE(E2:K2))</f>
        <v>1</v>
      </c>
      <c r="S2" s="28"/>
      <c r="T2" s="28"/>
    </row>
    <row r="3" spans="1:20" ht="24" customHeight="1" x14ac:dyDescent="0.15">
      <c r="B3" s="11" t="str">
        <f t="shared" ref="B3:B32" si="0">C3&amp;D3</f>
        <v>1语文2</v>
      </c>
      <c r="C3" s="11" t="s">
        <v>16</v>
      </c>
      <c r="D3" s="15">
        <f>COUNTIFS($C$2:C3,C3)</f>
        <v>2</v>
      </c>
      <c r="E3" s="17">
        <v>2</v>
      </c>
      <c r="F3" s="17">
        <v>2</v>
      </c>
      <c r="G3" s="17">
        <v>2</v>
      </c>
      <c r="H3" s="17">
        <v>2</v>
      </c>
      <c r="I3" s="17">
        <v>2</v>
      </c>
      <c r="J3" s="18"/>
      <c r="K3" s="18"/>
      <c r="L3" s="25">
        <f t="shared" ref="L3:L66" si="1">IF(COUNT(E3:K3)&gt;=5,MAX(E3:K3),0)</f>
        <v>2</v>
      </c>
      <c r="M3" s="25">
        <f t="shared" ref="M3:M66" si="2">IF(COUNT(E3:K3)&gt;=5,MIN(E3:K3),0)</f>
        <v>2</v>
      </c>
      <c r="N3" s="26">
        <f t="shared" ref="N3:N66" si="3">IF(COUNT(E3:K3)&gt;=5,ROUND((SUM(E3:K3)-SUM(L3:M3))/(COUNT(E3:K3)-2),2),AVERAGE(E3:K3))</f>
        <v>2</v>
      </c>
      <c r="S3" s="28"/>
      <c r="T3" s="28"/>
    </row>
    <row r="4" spans="1:20" ht="24" customHeight="1" x14ac:dyDescent="0.15">
      <c r="B4" s="11" t="str">
        <f t="shared" si="0"/>
        <v>1语文3</v>
      </c>
      <c r="C4" s="11" t="s">
        <v>16</v>
      </c>
      <c r="D4" s="15">
        <f>COUNTIFS($C$2:C4,C4)</f>
        <v>3</v>
      </c>
      <c r="E4" s="16">
        <v>3</v>
      </c>
      <c r="F4" s="16">
        <v>3</v>
      </c>
      <c r="G4" s="16">
        <v>3</v>
      </c>
      <c r="H4" s="16">
        <v>3</v>
      </c>
      <c r="I4" s="16">
        <v>3</v>
      </c>
      <c r="J4" s="18"/>
      <c r="K4" s="18"/>
      <c r="L4" s="25">
        <f t="shared" si="1"/>
        <v>3</v>
      </c>
      <c r="M4" s="25">
        <f t="shared" si="2"/>
        <v>3</v>
      </c>
      <c r="N4" s="26">
        <f t="shared" si="3"/>
        <v>3</v>
      </c>
    </row>
    <row r="5" spans="1:20" ht="24" customHeight="1" x14ac:dyDescent="0.15">
      <c r="B5" s="11" t="str">
        <f t="shared" si="0"/>
        <v>1语文4</v>
      </c>
      <c r="C5" s="11" t="s">
        <v>16</v>
      </c>
      <c r="D5" s="15">
        <f>COUNTIFS($C$2:C5,C5)</f>
        <v>4</v>
      </c>
      <c r="E5" s="17">
        <v>4</v>
      </c>
      <c r="F5" s="17">
        <v>4</v>
      </c>
      <c r="G5" s="17">
        <v>4</v>
      </c>
      <c r="H5" s="17">
        <v>4</v>
      </c>
      <c r="I5" s="17">
        <v>4</v>
      </c>
      <c r="J5" s="18"/>
      <c r="K5" s="18"/>
      <c r="L5" s="25">
        <f t="shared" si="1"/>
        <v>4</v>
      </c>
      <c r="M5" s="25">
        <f t="shared" si="2"/>
        <v>4</v>
      </c>
      <c r="N5" s="26">
        <f t="shared" si="3"/>
        <v>4</v>
      </c>
    </row>
    <row r="6" spans="1:20" ht="24" customHeight="1" x14ac:dyDescent="0.15">
      <c r="B6" s="11" t="str">
        <f t="shared" si="0"/>
        <v>1语文5</v>
      </c>
      <c r="C6" s="11" t="s">
        <v>16</v>
      </c>
      <c r="D6" s="15">
        <f>COUNTIFS($C$2:C6,C6)</f>
        <v>5</v>
      </c>
      <c r="E6" s="16">
        <v>5</v>
      </c>
      <c r="F6" s="16">
        <v>5</v>
      </c>
      <c r="G6" s="16">
        <v>5</v>
      </c>
      <c r="H6" s="16">
        <v>5</v>
      </c>
      <c r="I6" s="16">
        <v>5</v>
      </c>
      <c r="J6" s="18"/>
      <c r="K6" s="18"/>
      <c r="L6" s="25">
        <f t="shared" si="1"/>
        <v>5</v>
      </c>
      <c r="M6" s="25">
        <f t="shared" si="2"/>
        <v>5</v>
      </c>
      <c r="N6" s="26">
        <f t="shared" si="3"/>
        <v>5</v>
      </c>
    </row>
    <row r="7" spans="1:20" ht="24" customHeight="1" x14ac:dyDescent="0.15">
      <c r="B7" s="11" t="str">
        <f t="shared" si="0"/>
        <v>1语文6</v>
      </c>
      <c r="C7" s="11" t="s">
        <v>16</v>
      </c>
      <c r="D7" s="15">
        <f>COUNTIFS($C$2:C7,C7)</f>
        <v>6</v>
      </c>
      <c r="E7" s="17">
        <v>6</v>
      </c>
      <c r="F7" s="17">
        <v>6</v>
      </c>
      <c r="G7" s="17">
        <v>6</v>
      </c>
      <c r="H7" s="17">
        <v>6</v>
      </c>
      <c r="I7" s="17">
        <v>6</v>
      </c>
      <c r="J7" s="18"/>
      <c r="K7" s="18"/>
      <c r="L7" s="25">
        <f t="shared" si="1"/>
        <v>6</v>
      </c>
      <c r="M7" s="25">
        <f t="shared" si="2"/>
        <v>6</v>
      </c>
      <c r="N7" s="26">
        <f t="shared" si="3"/>
        <v>6</v>
      </c>
    </row>
    <row r="8" spans="1:20" ht="24" customHeight="1" x14ac:dyDescent="0.15">
      <c r="B8" s="11" t="str">
        <f t="shared" si="0"/>
        <v>1语文7</v>
      </c>
      <c r="C8" s="11" t="s">
        <v>16</v>
      </c>
      <c r="D8" s="15">
        <f>COUNTIFS($C$2:C8,C8)</f>
        <v>7</v>
      </c>
      <c r="E8" s="16">
        <v>7</v>
      </c>
      <c r="F8" s="16">
        <v>7</v>
      </c>
      <c r="G8" s="16">
        <v>7</v>
      </c>
      <c r="H8" s="16">
        <v>7</v>
      </c>
      <c r="I8" s="16">
        <v>7</v>
      </c>
      <c r="J8" s="18"/>
      <c r="K8" s="18"/>
      <c r="L8" s="25">
        <f t="shared" si="1"/>
        <v>7</v>
      </c>
      <c r="M8" s="25">
        <f t="shared" si="2"/>
        <v>7</v>
      </c>
      <c r="N8" s="26">
        <f t="shared" si="3"/>
        <v>7</v>
      </c>
    </row>
    <row r="9" spans="1:20" ht="24" customHeight="1" x14ac:dyDescent="0.15">
      <c r="B9" s="11" t="str">
        <f t="shared" si="0"/>
        <v>1语文8</v>
      </c>
      <c r="C9" s="11" t="s">
        <v>16</v>
      </c>
      <c r="D9" s="15">
        <f>COUNTIFS($C$2:C9,C9)</f>
        <v>8</v>
      </c>
      <c r="E9" s="17">
        <v>8</v>
      </c>
      <c r="F9" s="17">
        <v>8</v>
      </c>
      <c r="G9" s="17">
        <v>8</v>
      </c>
      <c r="H9" s="17">
        <v>8</v>
      </c>
      <c r="I9" s="17">
        <v>8</v>
      </c>
      <c r="J9" s="18"/>
      <c r="K9" s="18"/>
      <c r="L9" s="25">
        <f t="shared" si="1"/>
        <v>8</v>
      </c>
      <c r="M9" s="25">
        <f t="shared" si="2"/>
        <v>8</v>
      </c>
      <c r="N9" s="26">
        <f t="shared" si="3"/>
        <v>8</v>
      </c>
    </row>
    <row r="10" spans="1:20" ht="24" customHeight="1" x14ac:dyDescent="0.15">
      <c r="B10" s="11" t="str">
        <f t="shared" si="0"/>
        <v>1语文9</v>
      </c>
      <c r="C10" s="11" t="s">
        <v>16</v>
      </c>
      <c r="D10" s="15">
        <f>COUNTIFS($C$2:C10,C10)</f>
        <v>9</v>
      </c>
      <c r="E10" s="16">
        <v>9</v>
      </c>
      <c r="F10" s="16">
        <v>9</v>
      </c>
      <c r="G10" s="16">
        <v>9</v>
      </c>
      <c r="H10" s="16">
        <v>9</v>
      </c>
      <c r="I10" s="16">
        <v>9</v>
      </c>
      <c r="J10" s="18"/>
      <c r="K10" s="18"/>
      <c r="L10" s="25">
        <f t="shared" si="1"/>
        <v>9</v>
      </c>
      <c r="M10" s="25">
        <f t="shared" si="2"/>
        <v>9</v>
      </c>
      <c r="N10" s="26">
        <f t="shared" si="3"/>
        <v>9</v>
      </c>
    </row>
    <row r="11" spans="1:20" ht="24" customHeight="1" x14ac:dyDescent="0.15">
      <c r="B11" s="11" t="str">
        <f t="shared" si="0"/>
        <v>1语文10</v>
      </c>
      <c r="C11" s="11" t="s">
        <v>16</v>
      </c>
      <c r="D11" s="15">
        <f>COUNTIFS($C$2:C11,C11)</f>
        <v>10</v>
      </c>
      <c r="E11" s="17">
        <v>10</v>
      </c>
      <c r="F11" s="17">
        <v>10</v>
      </c>
      <c r="G11" s="17">
        <v>10</v>
      </c>
      <c r="H11" s="17">
        <v>10</v>
      </c>
      <c r="I11" s="17">
        <v>10</v>
      </c>
      <c r="J11" s="18"/>
      <c r="K11" s="18"/>
      <c r="L11" s="25">
        <f t="shared" si="1"/>
        <v>10</v>
      </c>
      <c r="M11" s="25">
        <f t="shared" si="2"/>
        <v>10</v>
      </c>
      <c r="N11" s="26">
        <f t="shared" si="3"/>
        <v>10</v>
      </c>
    </row>
    <row r="12" spans="1:20" ht="24" customHeight="1" x14ac:dyDescent="0.15">
      <c r="B12" s="11" t="str">
        <f t="shared" si="0"/>
        <v>1语文11</v>
      </c>
      <c r="C12" s="11" t="s">
        <v>16</v>
      </c>
      <c r="D12" s="15">
        <f>COUNTIFS($C$2:C12,C12)</f>
        <v>11</v>
      </c>
      <c r="E12" s="16">
        <v>11</v>
      </c>
      <c r="F12" s="16">
        <v>11</v>
      </c>
      <c r="G12" s="16">
        <v>11</v>
      </c>
      <c r="H12" s="16">
        <v>11</v>
      </c>
      <c r="I12" s="16">
        <v>11</v>
      </c>
      <c r="J12" s="18"/>
      <c r="K12" s="18"/>
      <c r="L12" s="25">
        <f t="shared" si="1"/>
        <v>11</v>
      </c>
      <c r="M12" s="25">
        <f t="shared" si="2"/>
        <v>11</v>
      </c>
      <c r="N12" s="26">
        <f t="shared" si="3"/>
        <v>11</v>
      </c>
    </row>
    <row r="13" spans="1:20" ht="24" customHeight="1" x14ac:dyDescent="0.15">
      <c r="B13" s="11" t="str">
        <f t="shared" si="0"/>
        <v>1语文12</v>
      </c>
      <c r="C13" s="11" t="s">
        <v>16</v>
      </c>
      <c r="D13" s="15">
        <f>COUNTIFS($C$2:C13,C13)</f>
        <v>12</v>
      </c>
      <c r="E13" s="17">
        <v>12</v>
      </c>
      <c r="F13" s="17">
        <v>12</v>
      </c>
      <c r="G13" s="17">
        <v>12</v>
      </c>
      <c r="H13" s="17">
        <v>12</v>
      </c>
      <c r="I13" s="17">
        <v>12</v>
      </c>
      <c r="J13" s="18"/>
      <c r="K13" s="18"/>
      <c r="L13" s="25">
        <f t="shared" si="1"/>
        <v>12</v>
      </c>
      <c r="M13" s="25">
        <f t="shared" si="2"/>
        <v>12</v>
      </c>
      <c r="N13" s="26">
        <f t="shared" si="3"/>
        <v>12</v>
      </c>
    </row>
    <row r="14" spans="1:20" ht="24" customHeight="1" x14ac:dyDescent="0.15">
      <c r="B14" s="11" t="str">
        <f t="shared" si="0"/>
        <v>1语文13</v>
      </c>
      <c r="C14" s="11" t="s">
        <v>16</v>
      </c>
      <c r="D14" s="15">
        <f>COUNTIFS($C$2:C14,C14)</f>
        <v>13</v>
      </c>
      <c r="E14" s="16">
        <v>13</v>
      </c>
      <c r="F14" s="16">
        <v>13</v>
      </c>
      <c r="G14" s="16">
        <v>13</v>
      </c>
      <c r="H14" s="16">
        <v>13</v>
      </c>
      <c r="I14" s="16">
        <v>13</v>
      </c>
      <c r="J14" s="18"/>
      <c r="K14" s="18"/>
      <c r="L14" s="25">
        <f t="shared" si="1"/>
        <v>13</v>
      </c>
      <c r="M14" s="25">
        <f t="shared" si="2"/>
        <v>13</v>
      </c>
      <c r="N14" s="26">
        <f t="shared" si="3"/>
        <v>13</v>
      </c>
    </row>
    <row r="15" spans="1:20" ht="24" customHeight="1" x14ac:dyDescent="0.15">
      <c r="B15" s="11" t="str">
        <f t="shared" si="0"/>
        <v>1语文14</v>
      </c>
      <c r="C15" s="11" t="s">
        <v>16</v>
      </c>
      <c r="D15" s="15">
        <f>COUNTIFS($C$2:C15,C15)</f>
        <v>14</v>
      </c>
      <c r="E15" s="17">
        <v>14</v>
      </c>
      <c r="F15" s="17">
        <v>14</v>
      </c>
      <c r="G15" s="17">
        <v>14</v>
      </c>
      <c r="H15" s="17">
        <v>14</v>
      </c>
      <c r="I15" s="17">
        <v>14</v>
      </c>
      <c r="J15" s="18"/>
      <c r="K15" s="18"/>
      <c r="L15" s="25">
        <f t="shared" si="1"/>
        <v>14</v>
      </c>
      <c r="M15" s="25">
        <f t="shared" si="2"/>
        <v>14</v>
      </c>
      <c r="N15" s="26">
        <f t="shared" si="3"/>
        <v>14</v>
      </c>
    </row>
    <row r="16" spans="1:20" ht="24" customHeight="1" x14ac:dyDescent="0.15">
      <c r="B16" s="11" t="str">
        <f t="shared" si="0"/>
        <v>1语文15</v>
      </c>
      <c r="C16" s="11" t="s">
        <v>16</v>
      </c>
      <c r="D16" s="15">
        <f>COUNTIFS($C$2:C16,C16)</f>
        <v>15</v>
      </c>
      <c r="E16" s="16">
        <v>15</v>
      </c>
      <c r="F16" s="16">
        <v>15</v>
      </c>
      <c r="G16" s="16">
        <v>15</v>
      </c>
      <c r="H16" s="16">
        <v>15</v>
      </c>
      <c r="I16" s="16">
        <v>15</v>
      </c>
      <c r="J16" s="18"/>
      <c r="K16" s="18"/>
      <c r="L16" s="25">
        <f t="shared" si="1"/>
        <v>15</v>
      </c>
      <c r="M16" s="25">
        <f t="shared" si="2"/>
        <v>15</v>
      </c>
      <c r="N16" s="26">
        <f t="shared" si="3"/>
        <v>15</v>
      </c>
    </row>
    <row r="17" spans="2:18" ht="24" customHeight="1" x14ac:dyDescent="0.15">
      <c r="B17" s="11" t="str">
        <f t="shared" si="0"/>
        <v>1语文16</v>
      </c>
      <c r="C17" s="11" t="s">
        <v>16</v>
      </c>
      <c r="D17" s="15">
        <f>COUNTIFS($C$2:C17,C17)</f>
        <v>16</v>
      </c>
      <c r="E17" s="17">
        <v>16</v>
      </c>
      <c r="F17" s="17">
        <v>16</v>
      </c>
      <c r="G17" s="17">
        <v>16</v>
      </c>
      <c r="H17" s="17">
        <v>16</v>
      </c>
      <c r="I17" s="17">
        <v>16</v>
      </c>
      <c r="J17" s="16"/>
      <c r="K17" s="16"/>
      <c r="L17" s="25">
        <f t="shared" si="1"/>
        <v>16</v>
      </c>
      <c r="M17" s="25">
        <f t="shared" si="2"/>
        <v>16</v>
      </c>
      <c r="N17" s="26">
        <f t="shared" si="3"/>
        <v>16</v>
      </c>
    </row>
    <row r="18" spans="2:18" ht="24" customHeight="1" x14ac:dyDescent="0.15">
      <c r="B18" s="11" t="str">
        <f t="shared" si="0"/>
        <v>1语文17</v>
      </c>
      <c r="C18" s="11" t="s">
        <v>16</v>
      </c>
      <c r="D18" s="15">
        <f>COUNTIFS($C$2:C18,C18)</f>
        <v>17</v>
      </c>
      <c r="E18" s="16">
        <v>17</v>
      </c>
      <c r="F18" s="16">
        <v>17</v>
      </c>
      <c r="G18" s="16">
        <v>17</v>
      </c>
      <c r="H18" s="16">
        <v>17</v>
      </c>
      <c r="I18" s="16">
        <v>17</v>
      </c>
      <c r="J18" s="18"/>
      <c r="K18" s="18"/>
      <c r="L18" s="25">
        <f t="shared" si="1"/>
        <v>17</v>
      </c>
      <c r="M18" s="25">
        <f t="shared" si="2"/>
        <v>17</v>
      </c>
      <c r="N18" s="26">
        <f t="shared" si="3"/>
        <v>17</v>
      </c>
      <c r="R18" s="11"/>
    </row>
    <row r="19" spans="2:18" ht="24" customHeight="1" x14ac:dyDescent="0.15">
      <c r="B19" s="11" t="str">
        <f t="shared" si="0"/>
        <v>2数学1</v>
      </c>
      <c r="C19" s="11" t="s">
        <v>17</v>
      </c>
      <c r="D19" s="15">
        <f>COUNTIFS($C$2:C19,C19)</f>
        <v>1</v>
      </c>
      <c r="E19" s="17">
        <v>18</v>
      </c>
      <c r="F19" s="17">
        <v>18</v>
      </c>
      <c r="G19" s="17">
        <v>18</v>
      </c>
      <c r="H19" s="17">
        <v>18</v>
      </c>
      <c r="I19" s="17">
        <v>18</v>
      </c>
      <c r="J19" s="18"/>
      <c r="K19" s="18"/>
      <c r="L19" s="25">
        <f t="shared" si="1"/>
        <v>18</v>
      </c>
      <c r="M19" s="25">
        <f t="shared" si="2"/>
        <v>18</v>
      </c>
      <c r="N19" s="26">
        <f t="shared" si="3"/>
        <v>18</v>
      </c>
      <c r="R19" s="11"/>
    </row>
    <row r="20" spans="2:18" ht="24" customHeight="1" x14ac:dyDescent="0.15">
      <c r="B20" s="11" t="str">
        <f t="shared" si="0"/>
        <v>2数学2</v>
      </c>
      <c r="C20" s="11" t="s">
        <v>17</v>
      </c>
      <c r="D20" s="15">
        <f>COUNTIFS($C$2:C20,C20)</f>
        <v>2</v>
      </c>
      <c r="E20" s="16">
        <v>19</v>
      </c>
      <c r="F20" s="16">
        <v>19</v>
      </c>
      <c r="G20" s="16">
        <v>19</v>
      </c>
      <c r="H20" s="16">
        <v>19</v>
      </c>
      <c r="I20" s="16">
        <v>19</v>
      </c>
      <c r="J20" s="18"/>
      <c r="K20" s="18"/>
      <c r="L20" s="25">
        <f t="shared" si="1"/>
        <v>19</v>
      </c>
      <c r="M20" s="25">
        <f t="shared" si="2"/>
        <v>19</v>
      </c>
      <c r="N20" s="26">
        <f t="shared" si="3"/>
        <v>19</v>
      </c>
      <c r="R20" s="11"/>
    </row>
    <row r="21" spans="2:18" ht="24" customHeight="1" x14ac:dyDescent="0.15">
      <c r="B21" s="11" t="str">
        <f t="shared" si="0"/>
        <v>2数学3</v>
      </c>
      <c r="C21" s="11" t="s">
        <v>17</v>
      </c>
      <c r="D21" s="15">
        <f>COUNTIFS($C$2:C21,C21)</f>
        <v>3</v>
      </c>
      <c r="E21" s="17">
        <v>20</v>
      </c>
      <c r="F21" s="17">
        <v>20</v>
      </c>
      <c r="G21" s="17">
        <v>20</v>
      </c>
      <c r="H21" s="17">
        <v>20</v>
      </c>
      <c r="I21" s="17">
        <v>20</v>
      </c>
      <c r="J21" s="18"/>
      <c r="K21" s="18"/>
      <c r="L21" s="25">
        <f t="shared" si="1"/>
        <v>20</v>
      </c>
      <c r="M21" s="25">
        <f t="shared" si="2"/>
        <v>20</v>
      </c>
      <c r="N21" s="26">
        <f t="shared" si="3"/>
        <v>20</v>
      </c>
      <c r="R21" s="11"/>
    </row>
    <row r="22" spans="2:18" ht="24" customHeight="1" x14ac:dyDescent="0.15">
      <c r="B22" s="11" t="str">
        <f t="shared" si="0"/>
        <v>2数学4</v>
      </c>
      <c r="C22" s="11" t="s">
        <v>17</v>
      </c>
      <c r="D22" s="15">
        <f>COUNTIFS($C$2:C22,C22)</f>
        <v>4</v>
      </c>
      <c r="E22" s="16">
        <v>21</v>
      </c>
      <c r="F22" s="16">
        <v>21</v>
      </c>
      <c r="G22" s="16">
        <v>21</v>
      </c>
      <c r="H22" s="16">
        <v>21</v>
      </c>
      <c r="I22" s="16">
        <v>21</v>
      </c>
      <c r="J22" s="18"/>
      <c r="K22" s="18"/>
      <c r="L22" s="25">
        <f t="shared" si="1"/>
        <v>21</v>
      </c>
      <c r="M22" s="25">
        <f t="shared" si="2"/>
        <v>21</v>
      </c>
      <c r="N22" s="26">
        <f t="shared" si="3"/>
        <v>21</v>
      </c>
      <c r="R22" s="11"/>
    </row>
    <row r="23" spans="2:18" ht="24" customHeight="1" x14ac:dyDescent="0.15">
      <c r="B23" s="11" t="str">
        <f t="shared" si="0"/>
        <v>2数学5</v>
      </c>
      <c r="C23" s="11" t="s">
        <v>17</v>
      </c>
      <c r="D23" s="15">
        <f>COUNTIFS($C$2:C23,C23)</f>
        <v>5</v>
      </c>
      <c r="E23" s="17">
        <v>22</v>
      </c>
      <c r="F23" s="17">
        <v>22</v>
      </c>
      <c r="G23" s="17">
        <v>22</v>
      </c>
      <c r="H23" s="17">
        <v>22</v>
      </c>
      <c r="I23" s="17">
        <v>22</v>
      </c>
      <c r="J23" s="18"/>
      <c r="K23" s="18"/>
      <c r="L23" s="25">
        <f t="shared" si="1"/>
        <v>22</v>
      </c>
      <c r="M23" s="25">
        <f t="shared" si="2"/>
        <v>22</v>
      </c>
      <c r="N23" s="26">
        <f t="shared" si="3"/>
        <v>22</v>
      </c>
      <c r="R23" s="11"/>
    </row>
    <row r="24" spans="2:18" ht="24" customHeight="1" x14ac:dyDescent="0.15">
      <c r="B24" s="11" t="str">
        <f t="shared" si="0"/>
        <v>2数学6</v>
      </c>
      <c r="C24" s="11" t="s">
        <v>17</v>
      </c>
      <c r="D24" s="15">
        <f>COUNTIFS($C$2:C24,C24)</f>
        <v>6</v>
      </c>
      <c r="E24" s="16">
        <v>23</v>
      </c>
      <c r="F24" s="16">
        <v>23</v>
      </c>
      <c r="G24" s="16">
        <v>23</v>
      </c>
      <c r="H24" s="16">
        <v>23</v>
      </c>
      <c r="I24" s="16">
        <v>23</v>
      </c>
      <c r="J24" s="16"/>
      <c r="K24" s="16"/>
      <c r="L24" s="25">
        <f t="shared" si="1"/>
        <v>23</v>
      </c>
      <c r="M24" s="25">
        <f t="shared" si="2"/>
        <v>23</v>
      </c>
      <c r="N24" s="26">
        <f t="shared" si="3"/>
        <v>23</v>
      </c>
      <c r="R24" s="11"/>
    </row>
    <row r="25" spans="2:18" ht="24" customHeight="1" x14ac:dyDescent="0.15">
      <c r="B25" s="11" t="str">
        <f t="shared" si="0"/>
        <v>2数学7</v>
      </c>
      <c r="C25" s="11" t="s">
        <v>17</v>
      </c>
      <c r="D25" s="15">
        <f>COUNTIFS($C$2:C25,C25)</f>
        <v>7</v>
      </c>
      <c r="E25" s="17">
        <v>24</v>
      </c>
      <c r="F25" s="17">
        <v>24</v>
      </c>
      <c r="G25" s="17">
        <v>24</v>
      </c>
      <c r="H25" s="17">
        <v>24</v>
      </c>
      <c r="I25" s="17">
        <v>24</v>
      </c>
      <c r="J25" s="18"/>
      <c r="K25" s="18"/>
      <c r="L25" s="25">
        <f t="shared" si="1"/>
        <v>24</v>
      </c>
      <c r="M25" s="25">
        <f t="shared" si="2"/>
        <v>24</v>
      </c>
      <c r="N25" s="26">
        <f t="shared" si="3"/>
        <v>24</v>
      </c>
      <c r="R25" s="11"/>
    </row>
    <row r="26" spans="2:18" ht="24" customHeight="1" x14ac:dyDescent="0.15">
      <c r="B26" s="11" t="str">
        <f t="shared" si="0"/>
        <v>2数学8</v>
      </c>
      <c r="C26" s="11" t="s">
        <v>17</v>
      </c>
      <c r="D26" s="15">
        <f>COUNTIFS($C$2:C26,C26)</f>
        <v>8</v>
      </c>
      <c r="E26" s="16">
        <v>25</v>
      </c>
      <c r="F26" s="16">
        <v>25</v>
      </c>
      <c r="G26" s="16">
        <v>25</v>
      </c>
      <c r="H26" s="16">
        <v>25</v>
      </c>
      <c r="I26" s="16">
        <v>25</v>
      </c>
      <c r="J26" s="18"/>
      <c r="K26" s="18"/>
      <c r="L26" s="25">
        <f t="shared" si="1"/>
        <v>25</v>
      </c>
      <c r="M26" s="25">
        <f t="shared" si="2"/>
        <v>25</v>
      </c>
      <c r="N26" s="26">
        <f t="shared" si="3"/>
        <v>25</v>
      </c>
      <c r="R26" s="11"/>
    </row>
    <row r="27" spans="2:18" ht="24" customHeight="1" x14ac:dyDescent="0.15">
      <c r="B27" s="11" t="str">
        <f t="shared" si="0"/>
        <v>2数学9</v>
      </c>
      <c r="C27" s="11" t="s">
        <v>17</v>
      </c>
      <c r="D27" s="15">
        <f>COUNTIFS($C$2:C27,C27)</f>
        <v>9</v>
      </c>
      <c r="E27" s="17">
        <v>26</v>
      </c>
      <c r="F27" s="17">
        <v>26</v>
      </c>
      <c r="G27" s="17">
        <v>26</v>
      </c>
      <c r="H27" s="17">
        <v>26</v>
      </c>
      <c r="I27" s="17">
        <v>26</v>
      </c>
      <c r="J27" s="16"/>
      <c r="K27" s="16"/>
      <c r="L27" s="25">
        <f t="shared" si="1"/>
        <v>26</v>
      </c>
      <c r="M27" s="25">
        <f t="shared" si="2"/>
        <v>26</v>
      </c>
      <c r="N27" s="26">
        <f t="shared" si="3"/>
        <v>26</v>
      </c>
      <c r="R27" s="11"/>
    </row>
    <row r="28" spans="2:18" ht="24" customHeight="1" x14ac:dyDescent="0.15">
      <c r="B28" s="11" t="str">
        <f t="shared" si="0"/>
        <v>2数学10</v>
      </c>
      <c r="C28" s="11" t="s">
        <v>17</v>
      </c>
      <c r="D28" s="15">
        <f>COUNTIFS($C$2:C28,C28)</f>
        <v>10</v>
      </c>
      <c r="E28" s="16">
        <v>27</v>
      </c>
      <c r="F28" s="16">
        <v>27</v>
      </c>
      <c r="G28" s="16">
        <v>27</v>
      </c>
      <c r="H28" s="16">
        <v>27</v>
      </c>
      <c r="I28" s="16">
        <v>27</v>
      </c>
      <c r="J28" s="18"/>
      <c r="K28" s="18"/>
      <c r="L28" s="25">
        <f t="shared" si="1"/>
        <v>27</v>
      </c>
      <c r="M28" s="25">
        <f t="shared" si="2"/>
        <v>27</v>
      </c>
      <c r="N28" s="26">
        <f t="shared" si="3"/>
        <v>27</v>
      </c>
      <c r="R28" s="11"/>
    </row>
    <row r="29" spans="2:18" ht="24" customHeight="1" x14ac:dyDescent="0.15">
      <c r="B29" s="11" t="str">
        <f t="shared" si="0"/>
        <v>2数学11</v>
      </c>
      <c r="C29" s="11" t="s">
        <v>17</v>
      </c>
      <c r="D29" s="15">
        <f>COUNTIFS($C$2:C29,C29)</f>
        <v>11</v>
      </c>
      <c r="E29" s="17">
        <v>28</v>
      </c>
      <c r="F29" s="17">
        <v>28</v>
      </c>
      <c r="G29" s="17">
        <v>28</v>
      </c>
      <c r="H29" s="17">
        <v>28</v>
      </c>
      <c r="I29" s="17">
        <v>28</v>
      </c>
      <c r="J29" s="18"/>
      <c r="K29" s="18"/>
      <c r="L29" s="25">
        <f t="shared" si="1"/>
        <v>28</v>
      </c>
      <c r="M29" s="25">
        <f t="shared" si="2"/>
        <v>28</v>
      </c>
      <c r="N29" s="26">
        <f t="shared" si="3"/>
        <v>28</v>
      </c>
    </row>
    <row r="30" spans="2:18" ht="24" customHeight="1" x14ac:dyDescent="0.15">
      <c r="B30" s="11" t="str">
        <f>C30&amp;D30</f>
        <v>2数学12</v>
      </c>
      <c r="C30" s="11" t="s">
        <v>17</v>
      </c>
      <c r="D30" s="15">
        <f>COUNTIFS($C$2:C30,C30)</f>
        <v>12</v>
      </c>
      <c r="E30" s="16">
        <v>29</v>
      </c>
      <c r="F30" s="16">
        <v>29</v>
      </c>
      <c r="G30" s="16">
        <v>29</v>
      </c>
      <c r="H30" s="16">
        <v>29</v>
      </c>
      <c r="I30" s="16">
        <v>29</v>
      </c>
      <c r="J30" s="18"/>
      <c r="K30" s="18"/>
      <c r="L30" s="25">
        <f t="shared" si="1"/>
        <v>29</v>
      </c>
      <c r="M30" s="25">
        <f t="shared" si="2"/>
        <v>29</v>
      </c>
      <c r="N30" s="26">
        <f t="shared" si="3"/>
        <v>29</v>
      </c>
    </row>
    <row r="31" spans="2:18" ht="24" customHeight="1" x14ac:dyDescent="0.15">
      <c r="B31" s="11" t="str">
        <f t="shared" si="0"/>
        <v>2数学13</v>
      </c>
      <c r="C31" s="11" t="s">
        <v>17</v>
      </c>
      <c r="D31" s="15">
        <f>COUNTIFS($C$2:C31,C31)</f>
        <v>13</v>
      </c>
      <c r="E31" s="17">
        <v>30</v>
      </c>
      <c r="F31" s="17">
        <v>30</v>
      </c>
      <c r="G31" s="17">
        <v>30</v>
      </c>
      <c r="H31" s="17">
        <v>30</v>
      </c>
      <c r="I31" s="17">
        <v>30</v>
      </c>
      <c r="J31" s="18"/>
      <c r="K31" s="18"/>
      <c r="L31" s="25">
        <f t="shared" si="1"/>
        <v>30</v>
      </c>
      <c r="M31" s="25">
        <f t="shared" si="2"/>
        <v>30</v>
      </c>
      <c r="N31" s="26">
        <f t="shared" si="3"/>
        <v>30</v>
      </c>
    </row>
    <row r="32" spans="2:18" ht="24" customHeight="1" x14ac:dyDescent="0.15">
      <c r="B32" s="11" t="str">
        <f t="shared" si="0"/>
        <v>2数学14</v>
      </c>
      <c r="C32" s="11" t="s">
        <v>17</v>
      </c>
      <c r="D32" s="15">
        <f>COUNTIFS($C$2:C32,C32)</f>
        <v>14</v>
      </c>
      <c r="E32" s="16">
        <v>31</v>
      </c>
      <c r="F32" s="16">
        <v>31</v>
      </c>
      <c r="G32" s="16">
        <v>31</v>
      </c>
      <c r="H32" s="16">
        <v>31</v>
      </c>
      <c r="I32" s="16">
        <v>31</v>
      </c>
      <c r="J32" s="18"/>
      <c r="K32" s="18"/>
      <c r="L32" s="25">
        <f t="shared" si="1"/>
        <v>31</v>
      </c>
      <c r="M32" s="25">
        <f t="shared" si="2"/>
        <v>31</v>
      </c>
      <c r="N32" s="26">
        <f t="shared" si="3"/>
        <v>31</v>
      </c>
    </row>
    <row r="33" spans="2:14" ht="24" customHeight="1" x14ac:dyDescent="0.15">
      <c r="B33" s="11" t="str">
        <f>C33&amp;D33</f>
        <v>2数学15</v>
      </c>
      <c r="C33" s="11" t="s">
        <v>17</v>
      </c>
      <c r="D33" s="15">
        <f>COUNTIFS($C$2:C33,C33)</f>
        <v>15</v>
      </c>
      <c r="E33" s="17">
        <v>32</v>
      </c>
      <c r="F33" s="17">
        <v>32</v>
      </c>
      <c r="G33" s="17">
        <v>32</v>
      </c>
      <c r="H33" s="17">
        <v>32</v>
      </c>
      <c r="I33" s="17">
        <v>32</v>
      </c>
      <c r="J33" s="18"/>
      <c r="K33" s="18"/>
      <c r="L33" s="25">
        <f t="shared" si="1"/>
        <v>32</v>
      </c>
      <c r="M33" s="25">
        <f t="shared" si="2"/>
        <v>32</v>
      </c>
      <c r="N33" s="26">
        <f t="shared" si="3"/>
        <v>32</v>
      </c>
    </row>
    <row r="34" spans="2:14" ht="24" customHeight="1" x14ac:dyDescent="0.15">
      <c r="B34" s="11" t="str">
        <f t="shared" ref="B34:B55" si="4">C34&amp;D34</f>
        <v>2数学16</v>
      </c>
      <c r="C34" s="11" t="s">
        <v>17</v>
      </c>
      <c r="D34" s="15">
        <f>COUNTIFS($C$2:C34,C34)</f>
        <v>16</v>
      </c>
      <c r="E34" s="16">
        <v>33</v>
      </c>
      <c r="F34" s="16">
        <v>33</v>
      </c>
      <c r="G34" s="16">
        <v>33</v>
      </c>
      <c r="H34" s="16">
        <v>33</v>
      </c>
      <c r="I34" s="16">
        <v>33</v>
      </c>
      <c r="J34" s="18"/>
      <c r="K34" s="18"/>
      <c r="L34" s="25">
        <f t="shared" si="1"/>
        <v>33</v>
      </c>
      <c r="M34" s="25">
        <f t="shared" si="2"/>
        <v>33</v>
      </c>
      <c r="N34" s="26">
        <f t="shared" si="3"/>
        <v>33</v>
      </c>
    </row>
    <row r="35" spans="2:14" ht="24" customHeight="1" x14ac:dyDescent="0.15">
      <c r="B35" s="11" t="str">
        <f t="shared" si="4"/>
        <v>2数学17</v>
      </c>
      <c r="C35" s="11" t="s">
        <v>17</v>
      </c>
      <c r="D35" s="15">
        <f>COUNTIFS($C$2:C35,C35)</f>
        <v>17</v>
      </c>
      <c r="E35" s="17">
        <v>34</v>
      </c>
      <c r="F35" s="17">
        <v>34</v>
      </c>
      <c r="G35" s="17">
        <v>34</v>
      </c>
      <c r="H35" s="17">
        <v>34</v>
      </c>
      <c r="I35" s="17">
        <v>34</v>
      </c>
      <c r="J35" s="18"/>
      <c r="K35" s="18"/>
      <c r="L35" s="25">
        <f t="shared" si="1"/>
        <v>34</v>
      </c>
      <c r="M35" s="25">
        <f t="shared" si="2"/>
        <v>34</v>
      </c>
      <c r="N35" s="26">
        <f t="shared" si="3"/>
        <v>34</v>
      </c>
    </row>
    <row r="36" spans="2:14" ht="24" customHeight="1" x14ac:dyDescent="0.15">
      <c r="B36" s="11" t="str">
        <f t="shared" si="4"/>
        <v>2数学18</v>
      </c>
      <c r="C36" s="11" t="s">
        <v>17</v>
      </c>
      <c r="D36" s="15">
        <f>COUNTIFS($C$2:C36,C36)</f>
        <v>18</v>
      </c>
      <c r="E36" s="16">
        <v>35</v>
      </c>
      <c r="F36" s="16">
        <v>35</v>
      </c>
      <c r="G36" s="16">
        <v>35</v>
      </c>
      <c r="H36" s="16">
        <v>35</v>
      </c>
      <c r="I36" s="16">
        <v>35</v>
      </c>
      <c r="J36" s="16"/>
      <c r="K36" s="16"/>
      <c r="L36" s="25">
        <f t="shared" si="1"/>
        <v>35</v>
      </c>
      <c r="M36" s="25">
        <f t="shared" si="2"/>
        <v>35</v>
      </c>
      <c r="N36" s="26">
        <f t="shared" si="3"/>
        <v>35</v>
      </c>
    </row>
    <row r="37" spans="2:14" ht="24" customHeight="1" x14ac:dyDescent="0.15">
      <c r="B37" s="11" t="str">
        <f t="shared" si="4"/>
        <v>3英语1</v>
      </c>
      <c r="C37" s="11" t="s">
        <v>18</v>
      </c>
      <c r="D37" s="15">
        <f>COUNTIFS($C$2:C37,C37)</f>
        <v>1</v>
      </c>
      <c r="E37" s="17">
        <v>36</v>
      </c>
      <c r="F37" s="17">
        <v>36</v>
      </c>
      <c r="G37" s="17">
        <v>36</v>
      </c>
      <c r="H37" s="17">
        <v>36</v>
      </c>
      <c r="I37" s="17">
        <v>36</v>
      </c>
      <c r="J37" s="18"/>
      <c r="K37" s="18"/>
      <c r="L37" s="25">
        <f t="shared" si="1"/>
        <v>36</v>
      </c>
      <c r="M37" s="25">
        <f t="shared" si="2"/>
        <v>36</v>
      </c>
      <c r="N37" s="26">
        <f t="shared" si="3"/>
        <v>36</v>
      </c>
    </row>
    <row r="38" spans="2:14" ht="24" customHeight="1" x14ac:dyDescent="0.15">
      <c r="B38" s="11" t="str">
        <f t="shared" si="4"/>
        <v>3英语2</v>
      </c>
      <c r="C38" s="11" t="s">
        <v>18</v>
      </c>
      <c r="D38" s="15">
        <f>COUNTIFS($C$2:C38,C38)</f>
        <v>2</v>
      </c>
      <c r="E38" s="16">
        <v>37</v>
      </c>
      <c r="F38" s="16">
        <v>37</v>
      </c>
      <c r="G38" s="16">
        <v>37</v>
      </c>
      <c r="H38" s="16">
        <v>37</v>
      </c>
      <c r="I38" s="16">
        <v>37</v>
      </c>
      <c r="J38" s="18"/>
      <c r="K38" s="18"/>
      <c r="L38" s="25">
        <f t="shared" si="1"/>
        <v>37</v>
      </c>
      <c r="M38" s="25">
        <f t="shared" si="2"/>
        <v>37</v>
      </c>
      <c r="N38" s="26">
        <f t="shared" si="3"/>
        <v>37</v>
      </c>
    </row>
    <row r="39" spans="2:14" ht="24" customHeight="1" x14ac:dyDescent="0.15">
      <c r="B39" s="11" t="str">
        <f t="shared" si="4"/>
        <v>3英语3</v>
      </c>
      <c r="C39" s="11" t="s">
        <v>18</v>
      </c>
      <c r="D39" s="15">
        <f>COUNTIFS($C$2:C39,C39)</f>
        <v>3</v>
      </c>
      <c r="E39" s="17">
        <v>38</v>
      </c>
      <c r="F39" s="17">
        <v>38</v>
      </c>
      <c r="G39" s="17">
        <v>38</v>
      </c>
      <c r="H39" s="17">
        <v>38</v>
      </c>
      <c r="I39" s="17">
        <v>38</v>
      </c>
      <c r="J39" s="18"/>
      <c r="K39" s="18"/>
      <c r="L39" s="25">
        <f t="shared" si="1"/>
        <v>38</v>
      </c>
      <c r="M39" s="25">
        <f t="shared" si="2"/>
        <v>38</v>
      </c>
      <c r="N39" s="26">
        <f t="shared" si="3"/>
        <v>38</v>
      </c>
    </row>
    <row r="40" spans="2:14" ht="24" customHeight="1" x14ac:dyDescent="0.15">
      <c r="B40" s="11" t="str">
        <f t="shared" si="4"/>
        <v>3英语4</v>
      </c>
      <c r="C40" s="11" t="s">
        <v>18</v>
      </c>
      <c r="D40" s="15">
        <f>COUNTIFS($C$2:C40,C40)</f>
        <v>4</v>
      </c>
      <c r="E40" s="16">
        <v>39</v>
      </c>
      <c r="F40" s="16">
        <v>39</v>
      </c>
      <c r="G40" s="16">
        <v>39</v>
      </c>
      <c r="H40" s="16">
        <v>39</v>
      </c>
      <c r="I40" s="16">
        <v>39</v>
      </c>
      <c r="J40" s="18"/>
      <c r="K40" s="18"/>
      <c r="L40" s="25">
        <f t="shared" si="1"/>
        <v>39</v>
      </c>
      <c r="M40" s="25">
        <f t="shared" si="2"/>
        <v>39</v>
      </c>
      <c r="N40" s="26">
        <f t="shared" si="3"/>
        <v>39</v>
      </c>
    </row>
    <row r="41" spans="2:14" ht="24" customHeight="1" x14ac:dyDescent="0.15">
      <c r="B41" s="11" t="str">
        <f t="shared" si="4"/>
        <v>3英语5</v>
      </c>
      <c r="C41" s="11" t="s">
        <v>18</v>
      </c>
      <c r="D41" s="15">
        <f>COUNTIFS($C$2:C41,C41)</f>
        <v>5</v>
      </c>
      <c r="E41" s="17">
        <v>40</v>
      </c>
      <c r="F41" s="17">
        <v>40</v>
      </c>
      <c r="G41" s="17">
        <v>40</v>
      </c>
      <c r="H41" s="17">
        <v>40</v>
      </c>
      <c r="I41" s="17">
        <v>40</v>
      </c>
      <c r="J41" s="18"/>
      <c r="K41" s="18"/>
      <c r="L41" s="25">
        <f t="shared" si="1"/>
        <v>40</v>
      </c>
      <c r="M41" s="25">
        <f t="shared" si="2"/>
        <v>40</v>
      </c>
      <c r="N41" s="26">
        <f t="shared" si="3"/>
        <v>40</v>
      </c>
    </row>
    <row r="42" spans="2:14" ht="24" customHeight="1" x14ac:dyDescent="0.15">
      <c r="B42" s="11" t="str">
        <f t="shared" si="4"/>
        <v>3英语6</v>
      </c>
      <c r="C42" s="11" t="s">
        <v>18</v>
      </c>
      <c r="D42" s="15">
        <f>COUNTIFS($C$2:C42,C42)</f>
        <v>6</v>
      </c>
      <c r="E42" s="16">
        <v>41</v>
      </c>
      <c r="F42" s="16">
        <v>41</v>
      </c>
      <c r="G42" s="16">
        <v>41</v>
      </c>
      <c r="H42" s="16">
        <v>41</v>
      </c>
      <c r="I42" s="16">
        <v>41</v>
      </c>
      <c r="J42" s="18"/>
      <c r="K42" s="18"/>
      <c r="L42" s="25">
        <f t="shared" si="1"/>
        <v>41</v>
      </c>
      <c r="M42" s="25">
        <f t="shared" si="2"/>
        <v>41</v>
      </c>
      <c r="N42" s="26">
        <f t="shared" si="3"/>
        <v>41</v>
      </c>
    </row>
    <row r="43" spans="2:14" ht="24" customHeight="1" x14ac:dyDescent="0.15">
      <c r="B43" s="11" t="str">
        <f t="shared" si="4"/>
        <v>3英语7</v>
      </c>
      <c r="C43" s="11" t="s">
        <v>18</v>
      </c>
      <c r="D43" s="15">
        <f>COUNTIFS($C$2:C43,C43)</f>
        <v>7</v>
      </c>
      <c r="E43" s="17">
        <v>42</v>
      </c>
      <c r="F43" s="17">
        <v>42</v>
      </c>
      <c r="G43" s="17">
        <v>42</v>
      </c>
      <c r="H43" s="17">
        <v>42</v>
      </c>
      <c r="I43" s="17">
        <v>42</v>
      </c>
      <c r="J43" s="18"/>
      <c r="K43" s="18"/>
      <c r="L43" s="25">
        <f t="shared" si="1"/>
        <v>42</v>
      </c>
      <c r="M43" s="25">
        <f t="shared" si="2"/>
        <v>42</v>
      </c>
      <c r="N43" s="26">
        <f t="shared" si="3"/>
        <v>42</v>
      </c>
    </row>
    <row r="44" spans="2:14" ht="24" customHeight="1" x14ac:dyDescent="0.15">
      <c r="B44" s="11" t="str">
        <f t="shared" si="4"/>
        <v>3英语8</v>
      </c>
      <c r="C44" s="11" t="s">
        <v>18</v>
      </c>
      <c r="D44" s="15">
        <f>COUNTIFS($C$2:C44,C44)</f>
        <v>8</v>
      </c>
      <c r="E44" s="16">
        <v>43</v>
      </c>
      <c r="F44" s="16">
        <v>43</v>
      </c>
      <c r="G44" s="16">
        <v>43</v>
      </c>
      <c r="H44" s="16">
        <v>43</v>
      </c>
      <c r="I44" s="16">
        <v>43</v>
      </c>
      <c r="J44" s="18"/>
      <c r="K44" s="18"/>
      <c r="L44" s="25">
        <f t="shared" si="1"/>
        <v>43</v>
      </c>
      <c r="M44" s="25">
        <f t="shared" si="2"/>
        <v>43</v>
      </c>
      <c r="N44" s="26">
        <f t="shared" si="3"/>
        <v>43</v>
      </c>
    </row>
    <row r="45" spans="2:14" ht="24" customHeight="1" x14ac:dyDescent="0.15">
      <c r="B45" s="11" t="str">
        <f t="shared" si="4"/>
        <v>3英语9</v>
      </c>
      <c r="C45" s="11" t="s">
        <v>18</v>
      </c>
      <c r="D45" s="15">
        <f>COUNTIFS($C$2:C45,C45)</f>
        <v>9</v>
      </c>
      <c r="E45" s="17">
        <v>44</v>
      </c>
      <c r="F45" s="17">
        <v>44</v>
      </c>
      <c r="G45" s="17">
        <v>44</v>
      </c>
      <c r="H45" s="17">
        <v>44</v>
      </c>
      <c r="I45" s="17">
        <v>44</v>
      </c>
      <c r="J45" s="16"/>
      <c r="K45" s="16"/>
      <c r="L45" s="25">
        <f t="shared" si="1"/>
        <v>44</v>
      </c>
      <c r="M45" s="25">
        <f t="shared" si="2"/>
        <v>44</v>
      </c>
      <c r="N45" s="26">
        <f t="shared" si="3"/>
        <v>44</v>
      </c>
    </row>
    <row r="46" spans="2:14" ht="24" customHeight="1" x14ac:dyDescent="0.15">
      <c r="B46" s="11" t="str">
        <f t="shared" si="4"/>
        <v>3英语10</v>
      </c>
      <c r="C46" s="11" t="s">
        <v>18</v>
      </c>
      <c r="D46" s="15">
        <f>COUNTIFS($C$2:C46,C46)</f>
        <v>10</v>
      </c>
      <c r="E46" s="16">
        <v>45</v>
      </c>
      <c r="F46" s="16">
        <v>45</v>
      </c>
      <c r="G46" s="16">
        <v>45</v>
      </c>
      <c r="H46" s="16">
        <v>45</v>
      </c>
      <c r="I46" s="16">
        <v>45</v>
      </c>
      <c r="J46" s="18"/>
      <c r="K46" s="18"/>
      <c r="L46" s="25">
        <f t="shared" si="1"/>
        <v>45</v>
      </c>
      <c r="M46" s="25">
        <f t="shared" si="2"/>
        <v>45</v>
      </c>
      <c r="N46" s="26">
        <f t="shared" si="3"/>
        <v>45</v>
      </c>
    </row>
    <row r="47" spans="2:14" ht="24" customHeight="1" x14ac:dyDescent="0.15">
      <c r="B47" s="11" t="str">
        <f t="shared" si="4"/>
        <v>3英语11</v>
      </c>
      <c r="C47" s="11" t="s">
        <v>18</v>
      </c>
      <c r="D47" s="15">
        <f>COUNTIFS($C$2:C47,C47)</f>
        <v>11</v>
      </c>
      <c r="E47" s="17">
        <v>46</v>
      </c>
      <c r="F47" s="17">
        <v>46</v>
      </c>
      <c r="G47" s="17">
        <v>46</v>
      </c>
      <c r="H47" s="17">
        <v>46</v>
      </c>
      <c r="I47" s="17">
        <v>46</v>
      </c>
      <c r="J47" s="18"/>
      <c r="K47" s="18"/>
      <c r="L47" s="25">
        <f t="shared" si="1"/>
        <v>46</v>
      </c>
      <c r="M47" s="25">
        <f t="shared" si="2"/>
        <v>46</v>
      </c>
      <c r="N47" s="26">
        <f t="shared" si="3"/>
        <v>46</v>
      </c>
    </row>
    <row r="48" spans="2:14" ht="24" customHeight="1" x14ac:dyDescent="0.15">
      <c r="B48" s="11" t="str">
        <f t="shared" si="4"/>
        <v>3英语12</v>
      </c>
      <c r="C48" s="11" t="s">
        <v>18</v>
      </c>
      <c r="D48" s="15">
        <f>COUNTIFS($C$2:C48,C48)</f>
        <v>12</v>
      </c>
      <c r="E48" s="16">
        <v>47</v>
      </c>
      <c r="F48" s="16">
        <v>47</v>
      </c>
      <c r="G48" s="16">
        <v>47</v>
      </c>
      <c r="H48" s="16">
        <v>47</v>
      </c>
      <c r="I48" s="16">
        <v>47</v>
      </c>
      <c r="J48" s="18"/>
      <c r="K48" s="18"/>
      <c r="L48" s="25">
        <f t="shared" si="1"/>
        <v>47</v>
      </c>
      <c r="M48" s="25">
        <f t="shared" si="2"/>
        <v>47</v>
      </c>
      <c r="N48" s="26">
        <f t="shared" si="3"/>
        <v>47</v>
      </c>
    </row>
    <row r="49" spans="2:14" ht="24" customHeight="1" x14ac:dyDescent="0.15">
      <c r="B49" s="11" t="str">
        <f t="shared" si="4"/>
        <v>3英语13</v>
      </c>
      <c r="C49" s="11" t="s">
        <v>18</v>
      </c>
      <c r="D49" s="15">
        <f>COUNTIFS($C$2:C49,C49)</f>
        <v>13</v>
      </c>
      <c r="E49" s="17">
        <v>48</v>
      </c>
      <c r="F49" s="17">
        <v>48</v>
      </c>
      <c r="G49" s="17">
        <v>48</v>
      </c>
      <c r="H49" s="17">
        <v>48</v>
      </c>
      <c r="I49" s="17">
        <v>48</v>
      </c>
      <c r="J49" s="18"/>
      <c r="K49" s="18"/>
      <c r="L49" s="25">
        <f t="shared" si="1"/>
        <v>48</v>
      </c>
      <c r="M49" s="25">
        <f t="shared" si="2"/>
        <v>48</v>
      </c>
      <c r="N49" s="26">
        <f t="shared" si="3"/>
        <v>48</v>
      </c>
    </row>
    <row r="50" spans="2:14" ht="24" customHeight="1" x14ac:dyDescent="0.15">
      <c r="B50" s="11" t="str">
        <f t="shared" si="4"/>
        <v>3英语14</v>
      </c>
      <c r="C50" s="11" t="s">
        <v>18</v>
      </c>
      <c r="D50" s="15">
        <f>COUNTIFS($C$2:C50,C50)</f>
        <v>14</v>
      </c>
      <c r="E50" s="16">
        <v>49</v>
      </c>
      <c r="F50" s="16">
        <v>49</v>
      </c>
      <c r="G50" s="16">
        <v>49</v>
      </c>
      <c r="H50" s="16">
        <v>49</v>
      </c>
      <c r="I50" s="16">
        <v>49</v>
      </c>
      <c r="J50" s="18"/>
      <c r="K50" s="18"/>
      <c r="L50" s="25">
        <f t="shared" si="1"/>
        <v>49</v>
      </c>
      <c r="M50" s="25">
        <f t="shared" si="2"/>
        <v>49</v>
      </c>
      <c r="N50" s="26">
        <f t="shared" si="3"/>
        <v>49</v>
      </c>
    </row>
    <row r="51" spans="2:14" ht="24" customHeight="1" x14ac:dyDescent="0.15">
      <c r="B51" s="11" t="str">
        <f t="shared" si="4"/>
        <v>3英语15</v>
      </c>
      <c r="C51" s="11" t="s">
        <v>18</v>
      </c>
      <c r="D51" s="15">
        <f>COUNTIFS($C$2:C51,C51)</f>
        <v>15</v>
      </c>
      <c r="E51" s="17">
        <v>50</v>
      </c>
      <c r="F51" s="17">
        <v>50</v>
      </c>
      <c r="G51" s="17">
        <v>50</v>
      </c>
      <c r="H51" s="17">
        <v>50</v>
      </c>
      <c r="I51" s="17">
        <v>50</v>
      </c>
      <c r="J51" s="18"/>
      <c r="K51" s="18"/>
      <c r="L51" s="25">
        <f t="shared" si="1"/>
        <v>50</v>
      </c>
      <c r="M51" s="25">
        <f t="shared" si="2"/>
        <v>50</v>
      </c>
      <c r="N51" s="26">
        <f t="shared" si="3"/>
        <v>50</v>
      </c>
    </row>
    <row r="52" spans="2:14" ht="24" customHeight="1" x14ac:dyDescent="0.15">
      <c r="B52" s="11" t="str">
        <f>C52&amp;D52</f>
        <v>3英语16</v>
      </c>
      <c r="C52" s="11" t="s">
        <v>18</v>
      </c>
      <c r="D52" s="15">
        <f>COUNTIFS($C$2:C52,C52)</f>
        <v>16</v>
      </c>
      <c r="E52" s="16">
        <v>51</v>
      </c>
      <c r="F52" s="16">
        <v>51</v>
      </c>
      <c r="G52" s="16">
        <v>51</v>
      </c>
      <c r="H52" s="16">
        <v>51</v>
      </c>
      <c r="I52" s="16">
        <v>51</v>
      </c>
      <c r="J52" s="18"/>
      <c r="K52" s="18"/>
      <c r="L52" s="25">
        <f t="shared" si="1"/>
        <v>51</v>
      </c>
      <c r="M52" s="25">
        <f t="shared" si="2"/>
        <v>51</v>
      </c>
      <c r="N52" s="26">
        <f t="shared" si="3"/>
        <v>51</v>
      </c>
    </row>
    <row r="53" spans="2:14" ht="24" customHeight="1" x14ac:dyDescent="0.15">
      <c r="B53" s="11" t="str">
        <f>C53&amp;D53</f>
        <v>3英语17</v>
      </c>
      <c r="C53" s="11" t="s">
        <v>18</v>
      </c>
      <c r="D53" s="15">
        <f>COUNTIFS($C$2:C53,C53)</f>
        <v>17</v>
      </c>
      <c r="E53" s="17">
        <v>52</v>
      </c>
      <c r="F53" s="17">
        <v>52</v>
      </c>
      <c r="G53" s="17">
        <v>52</v>
      </c>
      <c r="H53" s="17">
        <v>52</v>
      </c>
      <c r="I53" s="17">
        <v>52</v>
      </c>
      <c r="J53" s="18"/>
      <c r="K53" s="18"/>
      <c r="L53" s="25">
        <f t="shared" si="1"/>
        <v>52</v>
      </c>
      <c r="M53" s="25">
        <f t="shared" si="2"/>
        <v>52</v>
      </c>
      <c r="N53" s="26">
        <f t="shared" si="3"/>
        <v>52</v>
      </c>
    </row>
    <row r="54" spans="2:14" ht="24" customHeight="1" x14ac:dyDescent="0.15">
      <c r="B54" s="11" t="str">
        <f t="shared" si="4"/>
        <v>5道德与法治1</v>
      </c>
      <c r="C54" s="11" t="s">
        <v>48</v>
      </c>
      <c r="D54" s="15">
        <f>COUNTIFS($C$2:C54,C54)</f>
        <v>1</v>
      </c>
      <c r="E54" s="16">
        <v>53</v>
      </c>
      <c r="F54" s="16">
        <v>53</v>
      </c>
      <c r="G54" s="16">
        <v>53</v>
      </c>
      <c r="H54" s="16">
        <v>53</v>
      </c>
      <c r="I54" s="16">
        <v>53</v>
      </c>
      <c r="J54" s="16"/>
      <c r="K54" s="16"/>
      <c r="L54" s="25">
        <f t="shared" si="1"/>
        <v>53</v>
      </c>
      <c r="M54" s="25">
        <f t="shared" si="2"/>
        <v>53</v>
      </c>
      <c r="N54" s="26">
        <f t="shared" si="3"/>
        <v>53</v>
      </c>
    </row>
    <row r="55" spans="2:14" ht="24" customHeight="1" x14ac:dyDescent="0.15">
      <c r="B55" s="11" t="str">
        <f t="shared" si="4"/>
        <v>5道德与法治2</v>
      </c>
      <c r="C55" s="11" t="s">
        <v>48</v>
      </c>
      <c r="D55" s="15">
        <f>COUNTIFS($C$2:C55,C55)</f>
        <v>2</v>
      </c>
      <c r="E55" s="17">
        <v>54</v>
      </c>
      <c r="F55" s="17">
        <v>54</v>
      </c>
      <c r="G55" s="17">
        <v>54</v>
      </c>
      <c r="H55" s="17">
        <v>54</v>
      </c>
      <c r="I55" s="17">
        <v>54</v>
      </c>
      <c r="J55" s="18"/>
      <c r="K55" s="18"/>
      <c r="L55" s="25">
        <f t="shared" si="1"/>
        <v>54</v>
      </c>
      <c r="M55" s="25">
        <f t="shared" si="2"/>
        <v>54</v>
      </c>
      <c r="N55" s="26">
        <f t="shared" si="3"/>
        <v>54</v>
      </c>
    </row>
    <row r="56" spans="2:14" ht="24" customHeight="1" x14ac:dyDescent="0.15">
      <c r="B56" s="11" t="str">
        <f>C56&amp;D56</f>
        <v>5道德与法治3</v>
      </c>
      <c r="C56" s="11" t="s">
        <v>48</v>
      </c>
      <c r="D56" s="15">
        <f>COUNTIFS($C$2:C56,C56)</f>
        <v>3</v>
      </c>
      <c r="E56" s="16">
        <v>55</v>
      </c>
      <c r="F56" s="16">
        <v>55</v>
      </c>
      <c r="G56" s="16">
        <v>55</v>
      </c>
      <c r="H56" s="16">
        <v>55</v>
      </c>
      <c r="I56" s="16">
        <v>55</v>
      </c>
      <c r="J56" s="18"/>
      <c r="K56" s="18"/>
      <c r="L56" s="25">
        <f t="shared" si="1"/>
        <v>55</v>
      </c>
      <c r="M56" s="25">
        <f t="shared" si="2"/>
        <v>55</v>
      </c>
      <c r="N56" s="26">
        <f t="shared" si="3"/>
        <v>55</v>
      </c>
    </row>
    <row r="57" spans="2:14" ht="24" customHeight="1" x14ac:dyDescent="0.15">
      <c r="B57" s="11" t="str">
        <f t="shared" ref="B57:B120" si="5">C57&amp;D57</f>
        <v>5道德与法治4</v>
      </c>
      <c r="C57" s="11" t="s">
        <v>48</v>
      </c>
      <c r="D57" s="15">
        <f>COUNTIFS($C$2:C57,C57)</f>
        <v>4</v>
      </c>
      <c r="E57" s="17">
        <v>56</v>
      </c>
      <c r="F57" s="17">
        <v>56</v>
      </c>
      <c r="G57" s="17">
        <v>56</v>
      </c>
      <c r="H57" s="17">
        <v>56</v>
      </c>
      <c r="I57" s="17">
        <v>56</v>
      </c>
      <c r="J57" s="18"/>
      <c r="K57" s="18"/>
      <c r="L57" s="25">
        <f t="shared" si="1"/>
        <v>56</v>
      </c>
      <c r="M57" s="25">
        <f t="shared" si="2"/>
        <v>56</v>
      </c>
      <c r="N57" s="26">
        <f t="shared" si="3"/>
        <v>56</v>
      </c>
    </row>
    <row r="58" spans="2:14" ht="24" customHeight="1" x14ac:dyDescent="0.15">
      <c r="B58" s="11" t="str">
        <f t="shared" si="5"/>
        <v>5道德与法治5</v>
      </c>
      <c r="C58" s="11" t="s">
        <v>48</v>
      </c>
      <c r="D58" s="15">
        <f>COUNTIFS($C$2:C58,C58)</f>
        <v>5</v>
      </c>
      <c r="E58" s="16">
        <v>57</v>
      </c>
      <c r="F58" s="16">
        <v>57</v>
      </c>
      <c r="G58" s="16">
        <v>57</v>
      </c>
      <c r="H58" s="16">
        <v>57</v>
      </c>
      <c r="I58" s="16">
        <v>57</v>
      </c>
      <c r="J58" s="18"/>
      <c r="K58" s="18"/>
      <c r="L58" s="25">
        <f t="shared" si="1"/>
        <v>57</v>
      </c>
      <c r="M58" s="25">
        <f t="shared" si="2"/>
        <v>57</v>
      </c>
      <c r="N58" s="26">
        <f t="shared" si="3"/>
        <v>57</v>
      </c>
    </row>
    <row r="59" spans="2:14" ht="24" customHeight="1" x14ac:dyDescent="0.15">
      <c r="B59" s="11" t="str">
        <f t="shared" si="5"/>
        <v>5道德与法治6</v>
      </c>
      <c r="C59" s="11" t="s">
        <v>48</v>
      </c>
      <c r="D59" s="15">
        <f>COUNTIFS($C$2:C59,C59)</f>
        <v>6</v>
      </c>
      <c r="E59" s="17">
        <v>58</v>
      </c>
      <c r="F59" s="17">
        <v>58</v>
      </c>
      <c r="G59" s="17">
        <v>58</v>
      </c>
      <c r="H59" s="17">
        <v>58</v>
      </c>
      <c r="I59" s="17">
        <v>58</v>
      </c>
      <c r="J59" s="18"/>
      <c r="K59" s="18"/>
      <c r="L59" s="25">
        <f t="shared" si="1"/>
        <v>58</v>
      </c>
      <c r="M59" s="25">
        <f t="shared" si="2"/>
        <v>58</v>
      </c>
      <c r="N59" s="26">
        <f t="shared" si="3"/>
        <v>58</v>
      </c>
    </row>
    <row r="60" spans="2:14" ht="24" customHeight="1" x14ac:dyDescent="0.15">
      <c r="B60" s="11" t="str">
        <f t="shared" si="5"/>
        <v>5道德与法治7</v>
      </c>
      <c r="C60" s="11" t="s">
        <v>48</v>
      </c>
      <c r="D60" s="15">
        <f>COUNTIFS($C$2:C60,C60)</f>
        <v>7</v>
      </c>
      <c r="E60" s="16">
        <v>59</v>
      </c>
      <c r="F60" s="16">
        <v>59</v>
      </c>
      <c r="G60" s="16">
        <v>59</v>
      </c>
      <c r="H60" s="16">
        <v>59</v>
      </c>
      <c r="I60" s="16">
        <v>59</v>
      </c>
      <c r="J60" s="18"/>
      <c r="K60" s="18"/>
      <c r="L60" s="25">
        <f t="shared" si="1"/>
        <v>59</v>
      </c>
      <c r="M60" s="25">
        <f t="shared" si="2"/>
        <v>59</v>
      </c>
      <c r="N60" s="26">
        <f t="shared" si="3"/>
        <v>59</v>
      </c>
    </row>
    <row r="61" spans="2:14" ht="24" customHeight="1" x14ac:dyDescent="0.15">
      <c r="B61" s="11" t="str">
        <f t="shared" si="5"/>
        <v>5道德与法治8</v>
      </c>
      <c r="C61" s="11" t="s">
        <v>48</v>
      </c>
      <c r="D61" s="15">
        <f>COUNTIFS($C$2:C61,C61)</f>
        <v>8</v>
      </c>
      <c r="E61" s="17">
        <v>60</v>
      </c>
      <c r="F61" s="17">
        <v>60</v>
      </c>
      <c r="G61" s="17">
        <v>60</v>
      </c>
      <c r="H61" s="17">
        <v>60</v>
      </c>
      <c r="I61" s="17">
        <v>60</v>
      </c>
      <c r="J61" s="18"/>
      <c r="K61" s="18"/>
      <c r="L61" s="25">
        <f t="shared" si="1"/>
        <v>60</v>
      </c>
      <c r="M61" s="25">
        <f t="shared" si="2"/>
        <v>60</v>
      </c>
      <c r="N61" s="26">
        <f t="shared" si="3"/>
        <v>60</v>
      </c>
    </row>
    <row r="62" spans="2:14" ht="24" customHeight="1" x14ac:dyDescent="0.15">
      <c r="B62" s="11" t="str">
        <f t="shared" si="5"/>
        <v>5道德与法治9</v>
      </c>
      <c r="C62" s="11" t="s">
        <v>48</v>
      </c>
      <c r="D62" s="15">
        <f>COUNTIFS($C$2:C62,C62)</f>
        <v>9</v>
      </c>
      <c r="E62" s="16">
        <v>61</v>
      </c>
      <c r="F62" s="16">
        <v>61</v>
      </c>
      <c r="G62" s="16">
        <v>61</v>
      </c>
      <c r="H62" s="16">
        <v>61</v>
      </c>
      <c r="I62" s="16">
        <v>61</v>
      </c>
      <c r="J62" s="18"/>
      <c r="K62" s="18"/>
      <c r="L62" s="25">
        <f t="shared" si="1"/>
        <v>61</v>
      </c>
      <c r="M62" s="25">
        <f t="shared" si="2"/>
        <v>61</v>
      </c>
      <c r="N62" s="26">
        <f t="shared" si="3"/>
        <v>61</v>
      </c>
    </row>
    <row r="63" spans="2:14" ht="24" customHeight="1" x14ac:dyDescent="0.15">
      <c r="B63" s="11" t="str">
        <f t="shared" si="5"/>
        <v>5道德与法治10</v>
      </c>
      <c r="C63" s="11" t="s">
        <v>48</v>
      </c>
      <c r="D63" s="15">
        <f>COUNTIFS($C$2:C63,C63)</f>
        <v>10</v>
      </c>
      <c r="E63" s="17">
        <v>62</v>
      </c>
      <c r="F63" s="17">
        <v>62</v>
      </c>
      <c r="G63" s="17">
        <v>62</v>
      </c>
      <c r="H63" s="17">
        <v>62</v>
      </c>
      <c r="I63" s="17">
        <v>62</v>
      </c>
      <c r="J63" s="18"/>
      <c r="K63" s="18"/>
      <c r="L63" s="25">
        <f t="shared" si="1"/>
        <v>62</v>
      </c>
      <c r="M63" s="25">
        <f t="shared" si="2"/>
        <v>62</v>
      </c>
      <c r="N63" s="26">
        <f t="shared" si="3"/>
        <v>62</v>
      </c>
    </row>
    <row r="64" spans="2:14" ht="24" customHeight="1" x14ac:dyDescent="0.15">
      <c r="B64" s="11" t="str">
        <f t="shared" si="5"/>
        <v>5道德与法治11</v>
      </c>
      <c r="C64" s="11" t="s">
        <v>48</v>
      </c>
      <c r="D64" s="15">
        <f>COUNTIFS($C$2:C64,C64)</f>
        <v>11</v>
      </c>
      <c r="E64" s="16">
        <v>63</v>
      </c>
      <c r="F64" s="16">
        <v>63</v>
      </c>
      <c r="G64" s="16">
        <v>63</v>
      </c>
      <c r="H64" s="16">
        <v>63</v>
      </c>
      <c r="I64" s="16">
        <v>63</v>
      </c>
      <c r="J64" s="18"/>
      <c r="K64" s="18"/>
      <c r="L64" s="25">
        <f t="shared" si="1"/>
        <v>63</v>
      </c>
      <c r="M64" s="25">
        <f t="shared" si="2"/>
        <v>63</v>
      </c>
      <c r="N64" s="26">
        <f t="shared" si="3"/>
        <v>63</v>
      </c>
    </row>
    <row r="65" spans="2:14" ht="24" customHeight="1" x14ac:dyDescent="0.15">
      <c r="B65" s="11" t="str">
        <f t="shared" si="5"/>
        <v>5道德与法治12</v>
      </c>
      <c r="C65" s="11" t="s">
        <v>48</v>
      </c>
      <c r="D65" s="15">
        <f>COUNTIFS($C$2:C65,C65)</f>
        <v>12</v>
      </c>
      <c r="E65" s="17">
        <v>64</v>
      </c>
      <c r="F65" s="17">
        <v>64</v>
      </c>
      <c r="G65" s="17">
        <v>64</v>
      </c>
      <c r="H65" s="17">
        <v>64</v>
      </c>
      <c r="I65" s="17">
        <v>64</v>
      </c>
      <c r="J65" s="18"/>
      <c r="K65" s="18"/>
      <c r="L65" s="25">
        <f t="shared" si="1"/>
        <v>64</v>
      </c>
      <c r="M65" s="25">
        <f t="shared" si="2"/>
        <v>64</v>
      </c>
      <c r="N65" s="26">
        <f t="shared" si="3"/>
        <v>64</v>
      </c>
    </row>
    <row r="66" spans="2:14" ht="24" customHeight="1" x14ac:dyDescent="0.15">
      <c r="B66" s="11" t="str">
        <f t="shared" si="5"/>
        <v>5道德与法治13</v>
      </c>
      <c r="C66" s="11" t="s">
        <v>48</v>
      </c>
      <c r="D66" s="15">
        <f>COUNTIFS($C$2:C66,C66)</f>
        <v>13</v>
      </c>
      <c r="E66" s="16">
        <v>65</v>
      </c>
      <c r="F66" s="16">
        <v>65</v>
      </c>
      <c r="G66" s="16">
        <v>65</v>
      </c>
      <c r="H66" s="16">
        <v>65</v>
      </c>
      <c r="I66" s="16">
        <v>65</v>
      </c>
      <c r="J66" s="18"/>
      <c r="K66" s="18"/>
      <c r="L66" s="25">
        <f t="shared" si="1"/>
        <v>65</v>
      </c>
      <c r="M66" s="25">
        <f t="shared" si="2"/>
        <v>65</v>
      </c>
      <c r="N66" s="26">
        <f t="shared" si="3"/>
        <v>65</v>
      </c>
    </row>
    <row r="67" spans="2:14" ht="24" customHeight="1" x14ac:dyDescent="0.15">
      <c r="B67" s="11" t="str">
        <f t="shared" si="5"/>
        <v>5道德与法治14</v>
      </c>
      <c r="C67" s="11" t="s">
        <v>48</v>
      </c>
      <c r="D67" s="15">
        <f>COUNTIFS($C$2:C67,C67)</f>
        <v>14</v>
      </c>
      <c r="E67" s="17">
        <v>66</v>
      </c>
      <c r="F67" s="17">
        <v>66</v>
      </c>
      <c r="G67" s="17">
        <v>66</v>
      </c>
      <c r="H67" s="17">
        <v>66</v>
      </c>
      <c r="I67" s="17">
        <v>66</v>
      </c>
      <c r="J67" s="18"/>
      <c r="K67" s="18"/>
      <c r="L67" s="25">
        <f t="shared" ref="L67:L130" si="6">IF(COUNT(E67:K67)&gt;=5,MAX(E67:K67),0)</f>
        <v>66</v>
      </c>
      <c r="M67" s="25">
        <f t="shared" ref="M67:M130" si="7">IF(COUNT(E67:K67)&gt;=5,MIN(E67:K67),0)</f>
        <v>66</v>
      </c>
      <c r="N67" s="26">
        <f t="shared" ref="N67:N130" si="8">IF(COUNT(E67:K67)&gt;=5,ROUND((SUM(E67:K67)-SUM(L67:M67))/(COUNT(E67:K67)-2),2),AVERAGE(E67:K67))</f>
        <v>66</v>
      </c>
    </row>
    <row r="68" spans="2:14" ht="24" customHeight="1" x14ac:dyDescent="0.15">
      <c r="B68" s="11" t="str">
        <f t="shared" si="5"/>
        <v>5道德与法治15</v>
      </c>
      <c r="C68" s="11" t="s">
        <v>48</v>
      </c>
      <c r="D68" s="15">
        <f>COUNTIFS($C$2:C68,C68)</f>
        <v>15</v>
      </c>
      <c r="E68" s="16">
        <v>67</v>
      </c>
      <c r="F68" s="16">
        <v>67</v>
      </c>
      <c r="G68" s="16">
        <v>67</v>
      </c>
      <c r="H68" s="16">
        <v>67</v>
      </c>
      <c r="I68" s="16">
        <v>67</v>
      </c>
      <c r="J68" s="18"/>
      <c r="K68" s="18"/>
      <c r="L68" s="25">
        <f t="shared" si="6"/>
        <v>67</v>
      </c>
      <c r="M68" s="25">
        <f t="shared" si="7"/>
        <v>67</v>
      </c>
      <c r="N68" s="26">
        <f t="shared" si="8"/>
        <v>67</v>
      </c>
    </row>
    <row r="69" spans="2:14" ht="24" customHeight="1" x14ac:dyDescent="0.15">
      <c r="B69" s="11" t="str">
        <f t="shared" si="5"/>
        <v>6历史1</v>
      </c>
      <c r="C69" s="11" t="s">
        <v>49</v>
      </c>
      <c r="D69" s="15">
        <f>COUNTIFS($C$2:C69,C69)</f>
        <v>1</v>
      </c>
      <c r="E69" s="17">
        <v>68</v>
      </c>
      <c r="F69" s="17">
        <v>68</v>
      </c>
      <c r="G69" s="17">
        <v>68</v>
      </c>
      <c r="H69" s="17">
        <v>68</v>
      </c>
      <c r="I69" s="17">
        <v>68</v>
      </c>
      <c r="J69" s="18"/>
      <c r="K69" s="18"/>
      <c r="L69" s="25">
        <f t="shared" si="6"/>
        <v>68</v>
      </c>
      <c r="M69" s="25">
        <f t="shared" si="7"/>
        <v>68</v>
      </c>
      <c r="N69" s="26">
        <f t="shared" si="8"/>
        <v>68</v>
      </c>
    </row>
    <row r="70" spans="2:14" ht="24" customHeight="1" x14ac:dyDescent="0.15">
      <c r="B70" s="11" t="str">
        <f t="shared" si="5"/>
        <v>6历史2</v>
      </c>
      <c r="C70" s="11" t="s">
        <v>49</v>
      </c>
      <c r="D70" s="15">
        <f>COUNTIFS($C$2:C70,C70)</f>
        <v>2</v>
      </c>
      <c r="E70" s="16">
        <v>69</v>
      </c>
      <c r="F70" s="16">
        <v>69</v>
      </c>
      <c r="G70" s="16">
        <v>69</v>
      </c>
      <c r="H70" s="16">
        <v>69</v>
      </c>
      <c r="I70" s="16">
        <v>69</v>
      </c>
      <c r="J70" s="18"/>
      <c r="K70" s="18"/>
      <c r="L70" s="25">
        <f t="shared" si="6"/>
        <v>69</v>
      </c>
      <c r="M70" s="25">
        <f t="shared" si="7"/>
        <v>69</v>
      </c>
      <c r="N70" s="26">
        <f t="shared" si="8"/>
        <v>69</v>
      </c>
    </row>
    <row r="71" spans="2:14" ht="24" customHeight="1" x14ac:dyDescent="0.15">
      <c r="B71" s="11" t="str">
        <f t="shared" si="5"/>
        <v>6历史3</v>
      </c>
      <c r="C71" s="11" t="s">
        <v>49</v>
      </c>
      <c r="D71" s="15">
        <f>COUNTIFS($C$2:C71,C71)</f>
        <v>3</v>
      </c>
      <c r="E71" s="17">
        <v>70</v>
      </c>
      <c r="F71" s="17">
        <v>70</v>
      </c>
      <c r="G71" s="17">
        <v>70</v>
      </c>
      <c r="H71" s="17">
        <v>70</v>
      </c>
      <c r="I71" s="17">
        <v>70</v>
      </c>
      <c r="J71" s="18"/>
      <c r="K71" s="18"/>
      <c r="L71" s="25">
        <f t="shared" si="6"/>
        <v>70</v>
      </c>
      <c r="M71" s="25">
        <f t="shared" si="7"/>
        <v>70</v>
      </c>
      <c r="N71" s="26">
        <f t="shared" si="8"/>
        <v>70</v>
      </c>
    </row>
    <row r="72" spans="2:14" ht="24" customHeight="1" x14ac:dyDescent="0.15">
      <c r="B72" s="11" t="str">
        <f t="shared" si="5"/>
        <v>6历史4</v>
      </c>
      <c r="C72" s="11" t="s">
        <v>49</v>
      </c>
      <c r="D72" s="15">
        <f>COUNTIFS($C$2:C72,C72)</f>
        <v>4</v>
      </c>
      <c r="E72" s="16">
        <v>71</v>
      </c>
      <c r="F72" s="16">
        <v>71</v>
      </c>
      <c r="G72" s="16">
        <v>71</v>
      </c>
      <c r="H72" s="16">
        <v>71</v>
      </c>
      <c r="I72" s="16">
        <v>71</v>
      </c>
      <c r="J72" s="18"/>
      <c r="K72" s="18"/>
      <c r="L72" s="25">
        <f t="shared" si="6"/>
        <v>71</v>
      </c>
      <c r="M72" s="25">
        <f t="shared" si="7"/>
        <v>71</v>
      </c>
      <c r="N72" s="26">
        <f t="shared" si="8"/>
        <v>71</v>
      </c>
    </row>
    <row r="73" spans="2:14" ht="24" customHeight="1" x14ac:dyDescent="0.15">
      <c r="B73" s="11" t="str">
        <f t="shared" si="5"/>
        <v>6历史5</v>
      </c>
      <c r="C73" s="11" t="s">
        <v>49</v>
      </c>
      <c r="D73" s="15">
        <f>COUNTIFS($C$2:C73,C73)</f>
        <v>5</v>
      </c>
      <c r="E73" s="17">
        <v>72</v>
      </c>
      <c r="F73" s="17">
        <v>72</v>
      </c>
      <c r="G73" s="17">
        <v>72</v>
      </c>
      <c r="H73" s="17">
        <v>72</v>
      </c>
      <c r="I73" s="17">
        <v>72</v>
      </c>
      <c r="J73" s="18"/>
      <c r="K73" s="18"/>
      <c r="L73" s="25">
        <f t="shared" si="6"/>
        <v>72</v>
      </c>
      <c r="M73" s="25">
        <f t="shared" si="7"/>
        <v>72</v>
      </c>
      <c r="N73" s="26">
        <f t="shared" si="8"/>
        <v>72</v>
      </c>
    </row>
    <row r="74" spans="2:14" ht="24" customHeight="1" x14ac:dyDescent="0.15">
      <c r="B74" s="11" t="str">
        <f t="shared" si="5"/>
        <v>6历史6</v>
      </c>
      <c r="C74" s="11" t="s">
        <v>49</v>
      </c>
      <c r="D74" s="15">
        <f>COUNTIFS($C$2:C74,C74)</f>
        <v>6</v>
      </c>
      <c r="E74" s="16">
        <v>73</v>
      </c>
      <c r="F74" s="16">
        <v>73</v>
      </c>
      <c r="G74" s="16">
        <v>73</v>
      </c>
      <c r="H74" s="16">
        <v>73</v>
      </c>
      <c r="I74" s="16">
        <v>73</v>
      </c>
      <c r="J74" s="18"/>
      <c r="K74" s="18"/>
      <c r="L74" s="25">
        <f t="shared" si="6"/>
        <v>73</v>
      </c>
      <c r="M74" s="25">
        <f t="shared" si="7"/>
        <v>73</v>
      </c>
      <c r="N74" s="26">
        <f t="shared" si="8"/>
        <v>73</v>
      </c>
    </row>
    <row r="75" spans="2:14" ht="24" customHeight="1" x14ac:dyDescent="0.15">
      <c r="B75" s="11" t="str">
        <f t="shared" si="5"/>
        <v>6历史7</v>
      </c>
      <c r="C75" s="11" t="s">
        <v>49</v>
      </c>
      <c r="D75" s="15">
        <f>COUNTIFS($C$2:C75,C75)</f>
        <v>7</v>
      </c>
      <c r="E75" s="17">
        <v>74</v>
      </c>
      <c r="F75" s="17">
        <v>74</v>
      </c>
      <c r="G75" s="17">
        <v>74</v>
      </c>
      <c r="H75" s="17">
        <v>74</v>
      </c>
      <c r="I75" s="17">
        <v>74</v>
      </c>
      <c r="J75" s="18"/>
      <c r="K75" s="18"/>
      <c r="L75" s="25">
        <f t="shared" si="6"/>
        <v>74</v>
      </c>
      <c r="M75" s="25">
        <f t="shared" si="7"/>
        <v>74</v>
      </c>
      <c r="N75" s="26">
        <f t="shared" si="8"/>
        <v>74</v>
      </c>
    </row>
    <row r="76" spans="2:14" ht="24" customHeight="1" x14ac:dyDescent="0.15">
      <c r="B76" s="11" t="str">
        <f t="shared" si="5"/>
        <v>6历史8</v>
      </c>
      <c r="C76" s="11" t="s">
        <v>49</v>
      </c>
      <c r="D76" s="15">
        <f>COUNTIFS($C$2:C76,C76)</f>
        <v>8</v>
      </c>
      <c r="E76" s="16">
        <v>75</v>
      </c>
      <c r="F76" s="16">
        <v>75</v>
      </c>
      <c r="G76" s="16">
        <v>75</v>
      </c>
      <c r="H76" s="16">
        <v>75</v>
      </c>
      <c r="I76" s="16">
        <v>75</v>
      </c>
      <c r="J76" s="18"/>
      <c r="K76" s="18"/>
      <c r="L76" s="25">
        <f t="shared" si="6"/>
        <v>75</v>
      </c>
      <c r="M76" s="25">
        <f t="shared" si="7"/>
        <v>75</v>
      </c>
      <c r="N76" s="26">
        <f t="shared" si="8"/>
        <v>75</v>
      </c>
    </row>
    <row r="77" spans="2:14" ht="24" customHeight="1" x14ac:dyDescent="0.15">
      <c r="B77" s="11" t="str">
        <f t="shared" si="5"/>
        <v>6历史9</v>
      </c>
      <c r="C77" s="11" t="s">
        <v>49</v>
      </c>
      <c r="D77" s="15">
        <f>COUNTIFS($C$2:C77,C77)</f>
        <v>9</v>
      </c>
      <c r="E77" s="17">
        <v>76</v>
      </c>
      <c r="F77" s="17">
        <v>76</v>
      </c>
      <c r="G77" s="17">
        <v>76</v>
      </c>
      <c r="H77" s="17">
        <v>76</v>
      </c>
      <c r="I77" s="17">
        <v>76</v>
      </c>
      <c r="J77" s="18"/>
      <c r="K77" s="18"/>
      <c r="L77" s="25">
        <f t="shared" si="6"/>
        <v>76</v>
      </c>
      <c r="M77" s="25">
        <f t="shared" si="7"/>
        <v>76</v>
      </c>
      <c r="N77" s="26">
        <f t="shared" si="8"/>
        <v>76</v>
      </c>
    </row>
    <row r="78" spans="2:14" ht="24" customHeight="1" x14ac:dyDescent="0.15">
      <c r="B78" s="11" t="str">
        <f t="shared" si="5"/>
        <v>6历史10</v>
      </c>
      <c r="C78" s="11" t="s">
        <v>49</v>
      </c>
      <c r="D78" s="15">
        <f>COUNTIFS($C$2:C78,C78)</f>
        <v>10</v>
      </c>
      <c r="E78" s="16">
        <v>77</v>
      </c>
      <c r="F78" s="16">
        <v>77</v>
      </c>
      <c r="G78" s="16">
        <v>77</v>
      </c>
      <c r="H78" s="16">
        <v>77</v>
      </c>
      <c r="I78" s="16">
        <v>77</v>
      </c>
      <c r="J78" s="18"/>
      <c r="K78" s="18"/>
      <c r="L78" s="25">
        <f t="shared" si="6"/>
        <v>77</v>
      </c>
      <c r="M78" s="25">
        <f t="shared" si="7"/>
        <v>77</v>
      </c>
      <c r="N78" s="26">
        <f t="shared" si="8"/>
        <v>77</v>
      </c>
    </row>
    <row r="79" spans="2:14" ht="24" customHeight="1" x14ac:dyDescent="0.15">
      <c r="B79" s="11" t="str">
        <f t="shared" si="5"/>
        <v>6历史11</v>
      </c>
      <c r="C79" s="11" t="s">
        <v>49</v>
      </c>
      <c r="D79" s="15">
        <f>COUNTIFS($C$2:C79,C79)</f>
        <v>11</v>
      </c>
      <c r="E79" s="17">
        <v>78</v>
      </c>
      <c r="F79" s="17">
        <v>78</v>
      </c>
      <c r="G79" s="17">
        <v>78</v>
      </c>
      <c r="H79" s="17">
        <v>78</v>
      </c>
      <c r="I79" s="17">
        <v>78</v>
      </c>
      <c r="J79" s="18"/>
      <c r="K79" s="18"/>
      <c r="L79" s="25">
        <f t="shared" si="6"/>
        <v>78</v>
      </c>
      <c r="M79" s="25">
        <f t="shared" si="7"/>
        <v>78</v>
      </c>
      <c r="N79" s="26">
        <f t="shared" si="8"/>
        <v>78</v>
      </c>
    </row>
    <row r="80" spans="2:14" ht="24" customHeight="1" x14ac:dyDescent="0.15">
      <c r="B80" s="11" t="str">
        <f t="shared" si="5"/>
        <v>6历史12</v>
      </c>
      <c r="C80" s="11" t="s">
        <v>49</v>
      </c>
      <c r="D80" s="15">
        <f>COUNTIFS($C$2:C80,C80)</f>
        <v>12</v>
      </c>
      <c r="E80" s="16">
        <v>79</v>
      </c>
      <c r="F80" s="16">
        <v>79</v>
      </c>
      <c r="G80" s="16">
        <v>79</v>
      </c>
      <c r="H80" s="16">
        <v>79</v>
      </c>
      <c r="I80" s="16">
        <v>79</v>
      </c>
      <c r="J80" s="18"/>
      <c r="K80" s="18"/>
      <c r="L80" s="25">
        <f t="shared" si="6"/>
        <v>79</v>
      </c>
      <c r="M80" s="25">
        <f t="shared" si="7"/>
        <v>79</v>
      </c>
      <c r="N80" s="26">
        <f t="shared" si="8"/>
        <v>79</v>
      </c>
    </row>
    <row r="81" spans="2:14" ht="24" customHeight="1" x14ac:dyDescent="0.15">
      <c r="B81" s="11" t="str">
        <f t="shared" si="5"/>
        <v>6历史13</v>
      </c>
      <c r="C81" s="11" t="s">
        <v>49</v>
      </c>
      <c r="D81" s="15">
        <f>COUNTIFS($C$2:C81,C81)</f>
        <v>13</v>
      </c>
      <c r="E81" s="17">
        <v>80</v>
      </c>
      <c r="F81" s="17">
        <v>80</v>
      </c>
      <c r="G81" s="17">
        <v>80</v>
      </c>
      <c r="H81" s="17">
        <v>80</v>
      </c>
      <c r="I81" s="17">
        <v>80</v>
      </c>
      <c r="J81" s="18"/>
      <c r="K81" s="18"/>
      <c r="L81" s="25">
        <f t="shared" si="6"/>
        <v>80</v>
      </c>
      <c r="M81" s="25">
        <f t="shared" si="7"/>
        <v>80</v>
      </c>
      <c r="N81" s="26">
        <f t="shared" si="8"/>
        <v>80</v>
      </c>
    </row>
    <row r="82" spans="2:14" ht="24" customHeight="1" x14ac:dyDescent="0.15">
      <c r="B82" s="11" t="str">
        <f t="shared" si="5"/>
        <v>6历史14</v>
      </c>
      <c r="C82" s="11" t="s">
        <v>49</v>
      </c>
      <c r="D82" s="15">
        <f>COUNTIFS($C$2:C82,C82)</f>
        <v>14</v>
      </c>
      <c r="E82" s="16">
        <v>81</v>
      </c>
      <c r="F82" s="16">
        <v>81</v>
      </c>
      <c r="G82" s="16">
        <v>81</v>
      </c>
      <c r="H82" s="16">
        <v>81</v>
      </c>
      <c r="I82" s="16">
        <v>81</v>
      </c>
      <c r="J82" s="18"/>
      <c r="K82" s="18"/>
      <c r="L82" s="25">
        <f t="shared" si="6"/>
        <v>81</v>
      </c>
      <c r="M82" s="25">
        <f t="shared" si="7"/>
        <v>81</v>
      </c>
      <c r="N82" s="26">
        <f t="shared" si="8"/>
        <v>81</v>
      </c>
    </row>
    <row r="83" spans="2:14" ht="24" customHeight="1" x14ac:dyDescent="0.15">
      <c r="B83" s="11" t="str">
        <f t="shared" si="5"/>
        <v>6历史15</v>
      </c>
      <c r="C83" s="11" t="s">
        <v>49</v>
      </c>
      <c r="D83" s="15">
        <f>COUNTIFS($C$2:C83,C83)</f>
        <v>15</v>
      </c>
      <c r="E83" s="17">
        <v>82</v>
      </c>
      <c r="F83" s="17">
        <v>82</v>
      </c>
      <c r="G83" s="17">
        <v>82</v>
      </c>
      <c r="H83" s="17">
        <v>82</v>
      </c>
      <c r="I83" s="17">
        <v>82</v>
      </c>
      <c r="J83" s="18"/>
      <c r="K83" s="18"/>
      <c r="L83" s="25">
        <f t="shared" si="6"/>
        <v>82</v>
      </c>
      <c r="M83" s="25">
        <f t="shared" si="7"/>
        <v>82</v>
      </c>
      <c r="N83" s="26">
        <f t="shared" si="8"/>
        <v>82</v>
      </c>
    </row>
    <row r="84" spans="2:14" ht="24" customHeight="1" x14ac:dyDescent="0.15">
      <c r="B84" s="11" t="str">
        <f t="shared" si="5"/>
        <v>6历史16</v>
      </c>
      <c r="C84" s="11" t="s">
        <v>49</v>
      </c>
      <c r="D84" s="15">
        <f>COUNTIFS($C$2:C84,C84)</f>
        <v>16</v>
      </c>
      <c r="E84" s="16">
        <v>83</v>
      </c>
      <c r="F84" s="16">
        <v>83</v>
      </c>
      <c r="G84" s="16">
        <v>83</v>
      </c>
      <c r="H84" s="16">
        <v>83</v>
      </c>
      <c r="I84" s="16">
        <v>83</v>
      </c>
      <c r="J84" s="18"/>
      <c r="K84" s="18"/>
      <c r="L84" s="25">
        <f t="shared" si="6"/>
        <v>83</v>
      </c>
      <c r="M84" s="25">
        <f t="shared" si="7"/>
        <v>83</v>
      </c>
      <c r="N84" s="26">
        <f t="shared" si="8"/>
        <v>83</v>
      </c>
    </row>
    <row r="85" spans="2:14" ht="24" customHeight="1" x14ac:dyDescent="0.15">
      <c r="B85" s="11" t="str">
        <f t="shared" si="5"/>
        <v>6历史17</v>
      </c>
      <c r="C85" s="11" t="s">
        <v>49</v>
      </c>
      <c r="D85" s="15">
        <f>COUNTIFS($C$2:C85,C85)</f>
        <v>17</v>
      </c>
      <c r="E85" s="17">
        <v>84</v>
      </c>
      <c r="F85" s="17">
        <v>84</v>
      </c>
      <c r="G85" s="17">
        <v>84</v>
      </c>
      <c r="H85" s="17">
        <v>84</v>
      </c>
      <c r="I85" s="17">
        <v>84</v>
      </c>
      <c r="J85" s="18"/>
      <c r="K85" s="18"/>
      <c r="L85" s="25">
        <f t="shared" si="6"/>
        <v>84</v>
      </c>
      <c r="M85" s="25">
        <f t="shared" si="7"/>
        <v>84</v>
      </c>
      <c r="N85" s="26">
        <f t="shared" si="8"/>
        <v>84</v>
      </c>
    </row>
    <row r="86" spans="2:14" ht="24" customHeight="1" x14ac:dyDescent="0.15">
      <c r="B86" s="11" t="str">
        <f t="shared" si="5"/>
        <v>7地理1</v>
      </c>
      <c r="C86" s="11" t="s">
        <v>50</v>
      </c>
      <c r="D86" s="15">
        <f>COUNTIFS($C$2:C86,C86)</f>
        <v>1</v>
      </c>
      <c r="E86" s="16">
        <v>85</v>
      </c>
      <c r="F86" s="16">
        <v>85</v>
      </c>
      <c r="G86" s="16">
        <v>85</v>
      </c>
      <c r="H86" s="16">
        <v>85</v>
      </c>
      <c r="I86" s="16">
        <v>85</v>
      </c>
      <c r="J86" s="18"/>
      <c r="K86" s="18"/>
      <c r="L86" s="25">
        <f t="shared" si="6"/>
        <v>85</v>
      </c>
      <c r="M86" s="25">
        <f t="shared" si="7"/>
        <v>85</v>
      </c>
      <c r="N86" s="26">
        <f t="shared" si="8"/>
        <v>85</v>
      </c>
    </row>
    <row r="87" spans="2:14" ht="24" customHeight="1" x14ac:dyDescent="0.15">
      <c r="B87" s="11" t="str">
        <f t="shared" si="5"/>
        <v>7地理2</v>
      </c>
      <c r="C87" s="11" t="s">
        <v>50</v>
      </c>
      <c r="D87" s="15">
        <f>COUNTIFS($C$2:C87,C87)</f>
        <v>2</v>
      </c>
      <c r="E87" s="17">
        <v>86</v>
      </c>
      <c r="F87" s="17">
        <v>86</v>
      </c>
      <c r="G87" s="17">
        <v>86</v>
      </c>
      <c r="H87" s="17">
        <v>86</v>
      </c>
      <c r="I87" s="17">
        <v>86</v>
      </c>
      <c r="J87" s="18"/>
      <c r="K87" s="18"/>
      <c r="L87" s="25">
        <f t="shared" si="6"/>
        <v>86</v>
      </c>
      <c r="M87" s="25">
        <f t="shared" si="7"/>
        <v>86</v>
      </c>
      <c r="N87" s="26">
        <f t="shared" si="8"/>
        <v>86</v>
      </c>
    </row>
    <row r="88" spans="2:14" ht="24" customHeight="1" x14ac:dyDescent="0.15">
      <c r="B88" s="11" t="str">
        <f t="shared" si="5"/>
        <v>7地理3</v>
      </c>
      <c r="C88" s="11" t="s">
        <v>50</v>
      </c>
      <c r="D88" s="15">
        <f>COUNTIFS($C$2:C88,C88)</f>
        <v>3</v>
      </c>
      <c r="E88" s="16">
        <v>87</v>
      </c>
      <c r="F88" s="16">
        <v>87</v>
      </c>
      <c r="G88" s="16">
        <v>87</v>
      </c>
      <c r="H88" s="16">
        <v>87</v>
      </c>
      <c r="I88" s="16">
        <v>87</v>
      </c>
      <c r="J88" s="18"/>
      <c r="K88" s="18"/>
      <c r="L88" s="25">
        <f t="shared" si="6"/>
        <v>87</v>
      </c>
      <c r="M88" s="25">
        <f t="shared" si="7"/>
        <v>87</v>
      </c>
      <c r="N88" s="26">
        <f t="shared" si="8"/>
        <v>87</v>
      </c>
    </row>
    <row r="89" spans="2:14" ht="24" customHeight="1" x14ac:dyDescent="0.15">
      <c r="B89" s="11" t="str">
        <f t="shared" si="5"/>
        <v>7地理4</v>
      </c>
      <c r="C89" s="11" t="s">
        <v>50</v>
      </c>
      <c r="D89" s="15">
        <f>COUNTIFS($C$2:C89,C89)</f>
        <v>4</v>
      </c>
      <c r="E89" s="17">
        <v>88</v>
      </c>
      <c r="F89" s="17">
        <v>88</v>
      </c>
      <c r="G89" s="17">
        <v>88</v>
      </c>
      <c r="H89" s="17">
        <v>88</v>
      </c>
      <c r="I89" s="17">
        <v>88</v>
      </c>
      <c r="J89" s="18"/>
      <c r="K89" s="18"/>
      <c r="L89" s="25">
        <f t="shared" si="6"/>
        <v>88</v>
      </c>
      <c r="M89" s="25">
        <f t="shared" si="7"/>
        <v>88</v>
      </c>
      <c r="N89" s="26">
        <f t="shared" si="8"/>
        <v>88</v>
      </c>
    </row>
    <row r="90" spans="2:14" ht="24" customHeight="1" x14ac:dyDescent="0.15">
      <c r="B90" s="11" t="str">
        <f t="shared" si="5"/>
        <v>7地理5</v>
      </c>
      <c r="C90" s="11" t="s">
        <v>50</v>
      </c>
      <c r="D90" s="15">
        <f>COUNTIFS($C$2:C90,C90)</f>
        <v>5</v>
      </c>
      <c r="E90" s="16">
        <v>89</v>
      </c>
      <c r="F90" s="16">
        <v>89</v>
      </c>
      <c r="G90" s="16">
        <v>89</v>
      </c>
      <c r="H90" s="16">
        <v>89</v>
      </c>
      <c r="I90" s="16">
        <v>89</v>
      </c>
      <c r="J90" s="18"/>
      <c r="K90" s="18"/>
      <c r="L90" s="25">
        <f t="shared" si="6"/>
        <v>89</v>
      </c>
      <c r="M90" s="25">
        <f t="shared" si="7"/>
        <v>89</v>
      </c>
      <c r="N90" s="26">
        <f t="shared" si="8"/>
        <v>89</v>
      </c>
    </row>
    <row r="91" spans="2:14" ht="24" customHeight="1" x14ac:dyDescent="0.15">
      <c r="B91" s="11" t="str">
        <f t="shared" si="5"/>
        <v>7地理6</v>
      </c>
      <c r="C91" s="11" t="s">
        <v>50</v>
      </c>
      <c r="D91" s="15">
        <f>COUNTIFS($C$2:C91,C91)</f>
        <v>6</v>
      </c>
      <c r="E91" s="17">
        <v>90</v>
      </c>
      <c r="F91" s="17">
        <v>90</v>
      </c>
      <c r="G91" s="17">
        <v>90</v>
      </c>
      <c r="H91" s="17">
        <v>90</v>
      </c>
      <c r="I91" s="17">
        <v>90</v>
      </c>
      <c r="J91" s="18"/>
      <c r="K91" s="18"/>
      <c r="L91" s="25">
        <f t="shared" si="6"/>
        <v>90</v>
      </c>
      <c r="M91" s="25">
        <f t="shared" si="7"/>
        <v>90</v>
      </c>
      <c r="N91" s="26">
        <f t="shared" si="8"/>
        <v>90</v>
      </c>
    </row>
    <row r="92" spans="2:14" ht="24" customHeight="1" x14ac:dyDescent="0.15">
      <c r="B92" s="11" t="str">
        <f t="shared" si="5"/>
        <v>7地理7</v>
      </c>
      <c r="C92" s="11" t="s">
        <v>50</v>
      </c>
      <c r="D92" s="15">
        <f>COUNTIFS($C$2:C92,C92)</f>
        <v>7</v>
      </c>
      <c r="E92" s="16">
        <v>91</v>
      </c>
      <c r="F92" s="16">
        <v>91</v>
      </c>
      <c r="G92" s="16">
        <v>91</v>
      </c>
      <c r="H92" s="16">
        <v>91</v>
      </c>
      <c r="I92" s="16">
        <v>91</v>
      </c>
      <c r="J92" s="18"/>
      <c r="K92" s="18"/>
      <c r="L92" s="25">
        <f t="shared" si="6"/>
        <v>91</v>
      </c>
      <c r="M92" s="25">
        <f t="shared" si="7"/>
        <v>91</v>
      </c>
      <c r="N92" s="26">
        <f t="shared" si="8"/>
        <v>91</v>
      </c>
    </row>
    <row r="93" spans="2:14" ht="24" customHeight="1" x14ac:dyDescent="0.15">
      <c r="B93" s="11" t="str">
        <f t="shared" si="5"/>
        <v>7地理8</v>
      </c>
      <c r="C93" s="11" t="s">
        <v>50</v>
      </c>
      <c r="D93" s="15">
        <f>COUNTIFS($C$2:C93,C93)</f>
        <v>8</v>
      </c>
      <c r="E93" s="17">
        <v>92</v>
      </c>
      <c r="F93" s="17">
        <v>92</v>
      </c>
      <c r="G93" s="17">
        <v>92</v>
      </c>
      <c r="H93" s="17">
        <v>92</v>
      </c>
      <c r="I93" s="17">
        <v>92</v>
      </c>
      <c r="J93" s="18"/>
      <c r="K93" s="18"/>
      <c r="L93" s="25">
        <f t="shared" si="6"/>
        <v>92</v>
      </c>
      <c r="M93" s="25">
        <f t="shared" si="7"/>
        <v>92</v>
      </c>
      <c r="N93" s="26">
        <f t="shared" si="8"/>
        <v>92</v>
      </c>
    </row>
    <row r="94" spans="2:14" ht="24" customHeight="1" x14ac:dyDescent="0.15">
      <c r="B94" s="11" t="str">
        <f t="shared" si="5"/>
        <v>7地理9</v>
      </c>
      <c r="C94" s="11" t="s">
        <v>50</v>
      </c>
      <c r="D94" s="15">
        <f>COUNTIFS($C$2:C94,C94)</f>
        <v>9</v>
      </c>
      <c r="E94" s="16">
        <v>93</v>
      </c>
      <c r="F94" s="16">
        <v>93</v>
      </c>
      <c r="G94" s="16">
        <v>93</v>
      </c>
      <c r="H94" s="16">
        <v>93</v>
      </c>
      <c r="I94" s="16">
        <v>93</v>
      </c>
      <c r="J94" s="18"/>
      <c r="K94" s="18"/>
      <c r="L94" s="25">
        <f t="shared" si="6"/>
        <v>93</v>
      </c>
      <c r="M94" s="25">
        <f t="shared" si="7"/>
        <v>93</v>
      </c>
      <c r="N94" s="26">
        <f t="shared" si="8"/>
        <v>93</v>
      </c>
    </row>
    <row r="95" spans="2:14" ht="24" customHeight="1" x14ac:dyDescent="0.15">
      <c r="B95" s="11" t="str">
        <f t="shared" si="5"/>
        <v>7地理10</v>
      </c>
      <c r="C95" s="11" t="s">
        <v>50</v>
      </c>
      <c r="D95" s="15">
        <f>COUNTIFS($C$2:C95,C95)</f>
        <v>10</v>
      </c>
      <c r="E95" s="17">
        <v>94</v>
      </c>
      <c r="F95" s="17">
        <v>94</v>
      </c>
      <c r="G95" s="17">
        <v>94</v>
      </c>
      <c r="H95" s="17">
        <v>94</v>
      </c>
      <c r="I95" s="17">
        <v>94</v>
      </c>
      <c r="J95" s="18"/>
      <c r="K95" s="18"/>
      <c r="L95" s="25">
        <f t="shared" si="6"/>
        <v>94</v>
      </c>
      <c r="M95" s="25">
        <f t="shared" si="7"/>
        <v>94</v>
      </c>
      <c r="N95" s="26">
        <f t="shared" si="8"/>
        <v>94</v>
      </c>
    </row>
    <row r="96" spans="2:14" ht="24" customHeight="1" x14ac:dyDescent="0.15">
      <c r="B96" s="11" t="str">
        <f t="shared" si="5"/>
        <v>7地理11</v>
      </c>
      <c r="C96" s="11" t="s">
        <v>50</v>
      </c>
      <c r="D96" s="15">
        <f>COUNTIFS($C$2:C96,C96)</f>
        <v>11</v>
      </c>
      <c r="E96" s="16">
        <v>95</v>
      </c>
      <c r="F96" s="16">
        <v>95</v>
      </c>
      <c r="G96" s="16">
        <v>95</v>
      </c>
      <c r="H96" s="16">
        <v>95</v>
      </c>
      <c r="I96" s="16">
        <v>95</v>
      </c>
      <c r="J96" s="18"/>
      <c r="K96" s="18"/>
      <c r="L96" s="25">
        <f t="shared" si="6"/>
        <v>95</v>
      </c>
      <c r="M96" s="25">
        <f t="shared" si="7"/>
        <v>95</v>
      </c>
      <c r="N96" s="26">
        <f t="shared" si="8"/>
        <v>95</v>
      </c>
    </row>
    <row r="97" spans="2:14" ht="24" customHeight="1" x14ac:dyDescent="0.15">
      <c r="B97" s="11" t="str">
        <f t="shared" si="5"/>
        <v>7地理12</v>
      </c>
      <c r="C97" s="11" t="s">
        <v>50</v>
      </c>
      <c r="D97" s="15">
        <f>COUNTIFS($C$2:C97,C97)</f>
        <v>12</v>
      </c>
      <c r="E97" s="17">
        <v>96</v>
      </c>
      <c r="F97" s="17">
        <v>96</v>
      </c>
      <c r="G97" s="17">
        <v>96</v>
      </c>
      <c r="H97" s="17">
        <v>96</v>
      </c>
      <c r="I97" s="17">
        <v>96</v>
      </c>
      <c r="J97" s="18"/>
      <c r="K97" s="18"/>
      <c r="L97" s="25">
        <f t="shared" si="6"/>
        <v>96</v>
      </c>
      <c r="M97" s="25">
        <f t="shared" si="7"/>
        <v>96</v>
      </c>
      <c r="N97" s="26">
        <f t="shared" si="8"/>
        <v>96</v>
      </c>
    </row>
    <row r="98" spans="2:14" ht="24" customHeight="1" x14ac:dyDescent="0.15">
      <c r="B98" s="11" t="str">
        <f t="shared" si="5"/>
        <v>7地理13</v>
      </c>
      <c r="C98" s="11" t="s">
        <v>50</v>
      </c>
      <c r="D98" s="15">
        <f>COUNTIFS($C$2:C98,C98)</f>
        <v>13</v>
      </c>
      <c r="E98" s="16">
        <v>97</v>
      </c>
      <c r="F98" s="16">
        <v>97</v>
      </c>
      <c r="G98" s="16">
        <v>97</v>
      </c>
      <c r="H98" s="16">
        <v>97</v>
      </c>
      <c r="I98" s="16">
        <v>97</v>
      </c>
      <c r="J98" s="18"/>
      <c r="K98" s="18"/>
      <c r="L98" s="25">
        <f t="shared" si="6"/>
        <v>97</v>
      </c>
      <c r="M98" s="25">
        <f t="shared" si="7"/>
        <v>97</v>
      </c>
      <c r="N98" s="26">
        <f t="shared" si="8"/>
        <v>97</v>
      </c>
    </row>
    <row r="99" spans="2:14" ht="24" customHeight="1" x14ac:dyDescent="0.15">
      <c r="B99" s="11" t="str">
        <f t="shared" si="5"/>
        <v>7地理14</v>
      </c>
      <c r="C99" s="11" t="s">
        <v>50</v>
      </c>
      <c r="D99" s="15">
        <f>COUNTIFS($C$2:C99,C99)</f>
        <v>14</v>
      </c>
      <c r="E99" s="17">
        <v>98</v>
      </c>
      <c r="F99" s="17">
        <v>98</v>
      </c>
      <c r="G99" s="17">
        <v>98</v>
      </c>
      <c r="H99" s="17">
        <v>98</v>
      </c>
      <c r="I99" s="17">
        <v>98</v>
      </c>
      <c r="J99" s="18"/>
      <c r="K99" s="18"/>
      <c r="L99" s="25">
        <f t="shared" si="6"/>
        <v>98</v>
      </c>
      <c r="M99" s="25">
        <f t="shared" si="7"/>
        <v>98</v>
      </c>
      <c r="N99" s="26">
        <f t="shared" si="8"/>
        <v>98</v>
      </c>
    </row>
    <row r="100" spans="2:14" ht="24" customHeight="1" x14ac:dyDescent="0.15">
      <c r="B100" s="11" t="str">
        <f t="shared" si="5"/>
        <v>7地理15</v>
      </c>
      <c r="C100" s="11" t="s">
        <v>50</v>
      </c>
      <c r="D100" s="15">
        <f>COUNTIFS($C$2:C100,C100)</f>
        <v>15</v>
      </c>
      <c r="E100" s="16">
        <v>99</v>
      </c>
      <c r="F100" s="16">
        <v>99</v>
      </c>
      <c r="G100" s="16">
        <v>99</v>
      </c>
      <c r="H100" s="16">
        <v>99</v>
      </c>
      <c r="I100" s="16">
        <v>99</v>
      </c>
      <c r="J100" s="18"/>
      <c r="K100" s="18"/>
      <c r="L100" s="25">
        <f t="shared" si="6"/>
        <v>99</v>
      </c>
      <c r="M100" s="25">
        <f t="shared" si="7"/>
        <v>99</v>
      </c>
      <c r="N100" s="26">
        <f t="shared" si="8"/>
        <v>99</v>
      </c>
    </row>
    <row r="101" spans="2:14" ht="24" customHeight="1" x14ac:dyDescent="0.15">
      <c r="B101" s="11" t="str">
        <f t="shared" si="5"/>
        <v>7地理16</v>
      </c>
      <c r="C101" s="11" t="s">
        <v>50</v>
      </c>
      <c r="D101" s="15">
        <f>COUNTIFS($C$2:C101,C101)</f>
        <v>16</v>
      </c>
      <c r="E101" s="17">
        <v>100</v>
      </c>
      <c r="F101" s="17">
        <v>100</v>
      </c>
      <c r="G101" s="17">
        <v>100</v>
      </c>
      <c r="H101" s="17">
        <v>100</v>
      </c>
      <c r="I101" s="17">
        <v>100</v>
      </c>
      <c r="J101" s="18"/>
      <c r="K101" s="18"/>
      <c r="L101" s="25">
        <f t="shared" si="6"/>
        <v>100</v>
      </c>
      <c r="M101" s="25">
        <f t="shared" si="7"/>
        <v>100</v>
      </c>
      <c r="N101" s="26">
        <f t="shared" si="8"/>
        <v>100</v>
      </c>
    </row>
    <row r="102" spans="2:14" ht="24" customHeight="1" x14ac:dyDescent="0.15">
      <c r="B102" s="11" t="str">
        <f t="shared" si="5"/>
        <v>8物理1</v>
      </c>
      <c r="C102" s="11" t="s">
        <v>51</v>
      </c>
      <c r="D102" s="15">
        <f>COUNTIFS($C$2:C102,C102)</f>
        <v>1</v>
      </c>
      <c r="E102" s="16">
        <v>101</v>
      </c>
      <c r="F102" s="16">
        <v>101</v>
      </c>
      <c r="G102" s="16">
        <v>101</v>
      </c>
      <c r="H102" s="16">
        <v>101</v>
      </c>
      <c r="I102" s="16">
        <v>101</v>
      </c>
      <c r="J102" s="18"/>
      <c r="K102" s="18"/>
      <c r="L102" s="25">
        <f t="shared" si="6"/>
        <v>101</v>
      </c>
      <c r="M102" s="25">
        <f t="shared" si="7"/>
        <v>101</v>
      </c>
      <c r="N102" s="26">
        <f t="shared" si="8"/>
        <v>101</v>
      </c>
    </row>
    <row r="103" spans="2:14" ht="24" customHeight="1" x14ac:dyDescent="0.15">
      <c r="B103" s="11" t="str">
        <f t="shared" si="5"/>
        <v>8物理2</v>
      </c>
      <c r="C103" s="11" t="s">
        <v>51</v>
      </c>
      <c r="D103" s="15">
        <f>COUNTIFS($C$2:C103,C103)</f>
        <v>2</v>
      </c>
      <c r="E103" s="17">
        <v>102</v>
      </c>
      <c r="F103" s="17">
        <v>102</v>
      </c>
      <c r="G103" s="17">
        <v>102</v>
      </c>
      <c r="H103" s="17">
        <v>102</v>
      </c>
      <c r="I103" s="17">
        <v>102</v>
      </c>
      <c r="J103" s="18"/>
      <c r="K103" s="18"/>
      <c r="L103" s="25">
        <f t="shared" si="6"/>
        <v>102</v>
      </c>
      <c r="M103" s="25">
        <f t="shared" si="7"/>
        <v>102</v>
      </c>
      <c r="N103" s="26">
        <f t="shared" si="8"/>
        <v>102</v>
      </c>
    </row>
    <row r="104" spans="2:14" ht="24" customHeight="1" x14ac:dyDescent="0.15">
      <c r="B104" s="11" t="str">
        <f t="shared" si="5"/>
        <v>8物理3</v>
      </c>
      <c r="C104" s="11" t="s">
        <v>51</v>
      </c>
      <c r="D104" s="15">
        <f>COUNTIFS($C$2:C104,C104)</f>
        <v>3</v>
      </c>
      <c r="E104" s="16">
        <v>103</v>
      </c>
      <c r="F104" s="16">
        <v>103</v>
      </c>
      <c r="G104" s="16">
        <v>103</v>
      </c>
      <c r="H104" s="16">
        <v>103</v>
      </c>
      <c r="I104" s="16">
        <v>103</v>
      </c>
      <c r="J104" s="18"/>
      <c r="K104" s="18"/>
      <c r="L104" s="25">
        <f t="shared" si="6"/>
        <v>103</v>
      </c>
      <c r="M104" s="25">
        <f t="shared" si="7"/>
        <v>103</v>
      </c>
      <c r="N104" s="26">
        <f t="shared" si="8"/>
        <v>103</v>
      </c>
    </row>
    <row r="105" spans="2:14" ht="24" customHeight="1" x14ac:dyDescent="0.15">
      <c r="B105" s="11" t="str">
        <f t="shared" si="5"/>
        <v>8物理4</v>
      </c>
      <c r="C105" s="11" t="s">
        <v>51</v>
      </c>
      <c r="D105" s="15">
        <f>COUNTIFS($C$2:C105,C105)</f>
        <v>4</v>
      </c>
      <c r="E105" s="17">
        <v>104</v>
      </c>
      <c r="F105" s="17">
        <v>104</v>
      </c>
      <c r="G105" s="17">
        <v>104</v>
      </c>
      <c r="H105" s="17">
        <v>104</v>
      </c>
      <c r="I105" s="17">
        <v>104</v>
      </c>
      <c r="J105" s="18"/>
      <c r="K105" s="18"/>
      <c r="L105" s="25">
        <f t="shared" si="6"/>
        <v>104</v>
      </c>
      <c r="M105" s="25">
        <f t="shared" si="7"/>
        <v>104</v>
      </c>
      <c r="N105" s="26">
        <f t="shared" si="8"/>
        <v>104</v>
      </c>
    </row>
    <row r="106" spans="2:14" ht="24" customHeight="1" x14ac:dyDescent="0.15">
      <c r="B106" s="11" t="str">
        <f t="shared" si="5"/>
        <v>8物理5</v>
      </c>
      <c r="C106" s="11" t="s">
        <v>51</v>
      </c>
      <c r="D106" s="15">
        <f>COUNTIFS($C$2:C106,C106)</f>
        <v>5</v>
      </c>
      <c r="E106" s="16">
        <v>105</v>
      </c>
      <c r="F106" s="16">
        <v>105</v>
      </c>
      <c r="G106" s="16">
        <v>105</v>
      </c>
      <c r="H106" s="16">
        <v>105</v>
      </c>
      <c r="I106" s="16">
        <v>105</v>
      </c>
      <c r="J106" s="18"/>
      <c r="K106" s="18"/>
      <c r="L106" s="25">
        <f t="shared" si="6"/>
        <v>105</v>
      </c>
      <c r="M106" s="25">
        <f t="shared" si="7"/>
        <v>105</v>
      </c>
      <c r="N106" s="26">
        <f t="shared" si="8"/>
        <v>105</v>
      </c>
    </row>
    <row r="107" spans="2:14" ht="24" customHeight="1" x14ac:dyDescent="0.15">
      <c r="B107" s="11" t="str">
        <f t="shared" si="5"/>
        <v>8物理6</v>
      </c>
      <c r="C107" s="11" t="s">
        <v>51</v>
      </c>
      <c r="D107" s="15">
        <f>COUNTIFS($C$2:C107,C107)</f>
        <v>6</v>
      </c>
      <c r="E107" s="17">
        <v>106</v>
      </c>
      <c r="F107" s="17">
        <v>106</v>
      </c>
      <c r="G107" s="17">
        <v>106</v>
      </c>
      <c r="H107" s="17">
        <v>106</v>
      </c>
      <c r="I107" s="17">
        <v>106</v>
      </c>
      <c r="J107" s="18"/>
      <c r="K107" s="18"/>
      <c r="L107" s="25">
        <f t="shared" si="6"/>
        <v>106</v>
      </c>
      <c r="M107" s="25">
        <f t="shared" si="7"/>
        <v>106</v>
      </c>
      <c r="N107" s="26">
        <f t="shared" si="8"/>
        <v>106</v>
      </c>
    </row>
    <row r="108" spans="2:14" ht="24" customHeight="1" x14ac:dyDescent="0.15">
      <c r="B108" s="11" t="str">
        <f t="shared" si="5"/>
        <v>8物理7</v>
      </c>
      <c r="C108" s="11" t="s">
        <v>51</v>
      </c>
      <c r="D108" s="15">
        <f>COUNTIFS($C$2:C108,C108)</f>
        <v>7</v>
      </c>
      <c r="E108" s="16">
        <v>107</v>
      </c>
      <c r="F108" s="16">
        <v>107</v>
      </c>
      <c r="G108" s="16">
        <v>107</v>
      </c>
      <c r="H108" s="16">
        <v>107</v>
      </c>
      <c r="I108" s="16">
        <v>107</v>
      </c>
      <c r="J108" s="18"/>
      <c r="K108" s="18"/>
      <c r="L108" s="25">
        <f t="shared" si="6"/>
        <v>107</v>
      </c>
      <c r="M108" s="25">
        <f t="shared" si="7"/>
        <v>107</v>
      </c>
      <c r="N108" s="26">
        <f t="shared" si="8"/>
        <v>107</v>
      </c>
    </row>
    <row r="109" spans="2:14" ht="24" customHeight="1" x14ac:dyDescent="0.15">
      <c r="B109" s="11" t="str">
        <f t="shared" si="5"/>
        <v>8物理8</v>
      </c>
      <c r="C109" s="11" t="s">
        <v>51</v>
      </c>
      <c r="D109" s="15">
        <f>COUNTIFS($C$2:C109,C109)</f>
        <v>8</v>
      </c>
      <c r="E109" s="17">
        <v>108</v>
      </c>
      <c r="F109" s="17">
        <v>108</v>
      </c>
      <c r="G109" s="17">
        <v>108</v>
      </c>
      <c r="H109" s="17">
        <v>108</v>
      </c>
      <c r="I109" s="17">
        <v>108</v>
      </c>
      <c r="J109" s="18"/>
      <c r="K109" s="18"/>
      <c r="L109" s="25">
        <f t="shared" si="6"/>
        <v>108</v>
      </c>
      <c r="M109" s="25">
        <f t="shared" si="7"/>
        <v>108</v>
      </c>
      <c r="N109" s="26">
        <f t="shared" si="8"/>
        <v>108</v>
      </c>
    </row>
    <row r="110" spans="2:14" ht="24" customHeight="1" x14ac:dyDescent="0.15">
      <c r="B110" s="11" t="str">
        <f t="shared" si="5"/>
        <v>8物理9</v>
      </c>
      <c r="C110" s="11" t="s">
        <v>51</v>
      </c>
      <c r="D110" s="15">
        <f>COUNTIFS($C$2:C110,C110)</f>
        <v>9</v>
      </c>
      <c r="E110" s="16">
        <v>109</v>
      </c>
      <c r="F110" s="16">
        <v>109</v>
      </c>
      <c r="G110" s="16">
        <v>109</v>
      </c>
      <c r="H110" s="16">
        <v>109</v>
      </c>
      <c r="I110" s="16">
        <v>109</v>
      </c>
      <c r="J110" s="18"/>
      <c r="K110" s="18"/>
      <c r="L110" s="25">
        <f t="shared" si="6"/>
        <v>109</v>
      </c>
      <c r="M110" s="25">
        <f t="shared" si="7"/>
        <v>109</v>
      </c>
      <c r="N110" s="26">
        <f t="shared" si="8"/>
        <v>109</v>
      </c>
    </row>
    <row r="111" spans="2:14" ht="24" customHeight="1" x14ac:dyDescent="0.15">
      <c r="B111" s="11" t="str">
        <f t="shared" si="5"/>
        <v>8物理10</v>
      </c>
      <c r="C111" s="11" t="s">
        <v>51</v>
      </c>
      <c r="D111" s="15">
        <f>COUNTIFS($C$2:C111,C111)</f>
        <v>10</v>
      </c>
      <c r="E111" s="17">
        <v>110</v>
      </c>
      <c r="F111" s="17">
        <v>110</v>
      </c>
      <c r="G111" s="17">
        <v>110</v>
      </c>
      <c r="H111" s="17">
        <v>110</v>
      </c>
      <c r="I111" s="17">
        <v>110</v>
      </c>
      <c r="J111" s="18"/>
      <c r="K111" s="18"/>
      <c r="L111" s="25">
        <f t="shared" si="6"/>
        <v>110</v>
      </c>
      <c r="M111" s="25">
        <f t="shared" si="7"/>
        <v>110</v>
      </c>
      <c r="N111" s="26">
        <f t="shared" si="8"/>
        <v>110</v>
      </c>
    </row>
    <row r="112" spans="2:14" ht="24" customHeight="1" x14ac:dyDescent="0.15">
      <c r="B112" s="11" t="str">
        <f t="shared" si="5"/>
        <v>8物理11</v>
      </c>
      <c r="C112" s="11" t="s">
        <v>51</v>
      </c>
      <c r="D112" s="15">
        <f>COUNTIFS($C$2:C112,C112)</f>
        <v>11</v>
      </c>
      <c r="E112" s="16">
        <v>111</v>
      </c>
      <c r="F112" s="16">
        <v>111</v>
      </c>
      <c r="G112" s="16">
        <v>111</v>
      </c>
      <c r="H112" s="16">
        <v>111</v>
      </c>
      <c r="I112" s="16">
        <v>111</v>
      </c>
      <c r="J112" s="18"/>
      <c r="K112" s="18"/>
      <c r="L112" s="25">
        <f t="shared" si="6"/>
        <v>111</v>
      </c>
      <c r="M112" s="25">
        <f t="shared" si="7"/>
        <v>111</v>
      </c>
      <c r="N112" s="26">
        <f t="shared" si="8"/>
        <v>111</v>
      </c>
    </row>
    <row r="113" spans="2:14" ht="24" customHeight="1" x14ac:dyDescent="0.15">
      <c r="B113" s="11" t="str">
        <f t="shared" si="5"/>
        <v>8物理12</v>
      </c>
      <c r="C113" s="11" t="s">
        <v>51</v>
      </c>
      <c r="D113" s="15">
        <f>COUNTIFS($C$2:C113,C113)</f>
        <v>12</v>
      </c>
      <c r="E113" s="17">
        <v>112</v>
      </c>
      <c r="F113" s="17">
        <v>112</v>
      </c>
      <c r="G113" s="17">
        <v>112</v>
      </c>
      <c r="H113" s="17">
        <v>112</v>
      </c>
      <c r="I113" s="17">
        <v>112</v>
      </c>
      <c r="J113" s="18"/>
      <c r="K113" s="18"/>
      <c r="L113" s="25">
        <f t="shared" si="6"/>
        <v>112</v>
      </c>
      <c r="M113" s="25">
        <f t="shared" si="7"/>
        <v>112</v>
      </c>
      <c r="N113" s="26">
        <f t="shared" si="8"/>
        <v>112</v>
      </c>
    </row>
    <row r="114" spans="2:14" ht="24" customHeight="1" x14ac:dyDescent="0.15">
      <c r="B114" s="11" t="str">
        <f t="shared" si="5"/>
        <v>8物理13</v>
      </c>
      <c r="C114" s="11" t="s">
        <v>51</v>
      </c>
      <c r="D114" s="15">
        <f>COUNTIFS($C$2:C114,C114)</f>
        <v>13</v>
      </c>
      <c r="E114" s="16">
        <v>113</v>
      </c>
      <c r="F114" s="16">
        <v>113</v>
      </c>
      <c r="G114" s="16">
        <v>113</v>
      </c>
      <c r="H114" s="16">
        <v>113</v>
      </c>
      <c r="I114" s="16">
        <v>113</v>
      </c>
      <c r="J114" s="18"/>
      <c r="K114" s="18"/>
      <c r="L114" s="25">
        <f t="shared" si="6"/>
        <v>113</v>
      </c>
      <c r="M114" s="25">
        <f t="shared" si="7"/>
        <v>113</v>
      </c>
      <c r="N114" s="26">
        <f t="shared" si="8"/>
        <v>113</v>
      </c>
    </row>
    <row r="115" spans="2:14" ht="24" customHeight="1" x14ac:dyDescent="0.15">
      <c r="B115" s="11" t="str">
        <f t="shared" si="5"/>
        <v>8物理14</v>
      </c>
      <c r="C115" s="11" t="s">
        <v>51</v>
      </c>
      <c r="D115" s="15">
        <f>COUNTIFS($C$2:C115,C115)</f>
        <v>14</v>
      </c>
      <c r="E115" s="17">
        <v>114</v>
      </c>
      <c r="F115" s="17">
        <v>114</v>
      </c>
      <c r="G115" s="17">
        <v>114</v>
      </c>
      <c r="H115" s="17">
        <v>114</v>
      </c>
      <c r="I115" s="17">
        <v>114</v>
      </c>
      <c r="J115" s="18"/>
      <c r="K115" s="18"/>
      <c r="L115" s="25">
        <f t="shared" si="6"/>
        <v>114</v>
      </c>
      <c r="M115" s="25">
        <f t="shared" si="7"/>
        <v>114</v>
      </c>
      <c r="N115" s="26">
        <f t="shared" si="8"/>
        <v>114</v>
      </c>
    </row>
    <row r="116" spans="2:14" ht="24" customHeight="1" x14ac:dyDescent="0.15">
      <c r="B116" s="11" t="str">
        <f t="shared" si="5"/>
        <v>8物理15</v>
      </c>
      <c r="C116" s="11" t="s">
        <v>51</v>
      </c>
      <c r="D116" s="15">
        <f>COUNTIFS($C$2:C116,C116)</f>
        <v>15</v>
      </c>
      <c r="E116" s="16">
        <v>115</v>
      </c>
      <c r="F116" s="16">
        <v>115</v>
      </c>
      <c r="G116" s="16">
        <v>115</v>
      </c>
      <c r="H116" s="16">
        <v>115</v>
      </c>
      <c r="I116" s="16">
        <v>115</v>
      </c>
      <c r="J116" s="18"/>
      <c r="K116" s="18"/>
      <c r="L116" s="25">
        <f t="shared" si="6"/>
        <v>115</v>
      </c>
      <c r="M116" s="25">
        <f t="shared" si="7"/>
        <v>115</v>
      </c>
      <c r="N116" s="26">
        <f t="shared" si="8"/>
        <v>115</v>
      </c>
    </row>
    <row r="117" spans="2:14" ht="24" customHeight="1" x14ac:dyDescent="0.15">
      <c r="B117" s="11" t="str">
        <f t="shared" si="5"/>
        <v>8物理16</v>
      </c>
      <c r="C117" s="11" t="s">
        <v>51</v>
      </c>
      <c r="D117" s="15">
        <f>COUNTIFS($C$2:C117,C117)</f>
        <v>16</v>
      </c>
      <c r="E117" s="17">
        <v>116</v>
      </c>
      <c r="F117" s="17">
        <v>116</v>
      </c>
      <c r="G117" s="17">
        <v>116</v>
      </c>
      <c r="H117" s="17">
        <v>116</v>
      </c>
      <c r="I117" s="17">
        <v>116</v>
      </c>
      <c r="J117" s="18"/>
      <c r="K117" s="18"/>
      <c r="L117" s="25">
        <f t="shared" si="6"/>
        <v>116</v>
      </c>
      <c r="M117" s="25">
        <f t="shared" si="7"/>
        <v>116</v>
      </c>
      <c r="N117" s="26">
        <f t="shared" si="8"/>
        <v>116</v>
      </c>
    </row>
    <row r="118" spans="2:14" ht="24" customHeight="1" x14ac:dyDescent="0.15">
      <c r="B118" s="11" t="str">
        <f t="shared" si="5"/>
        <v>9化学1</v>
      </c>
      <c r="C118" s="11" t="s">
        <v>52</v>
      </c>
      <c r="D118" s="15">
        <f>COUNTIFS($C$2:C118,C118)</f>
        <v>1</v>
      </c>
      <c r="E118" s="16">
        <v>117</v>
      </c>
      <c r="F118" s="16">
        <v>117</v>
      </c>
      <c r="G118" s="16">
        <v>117</v>
      </c>
      <c r="H118" s="16">
        <v>117</v>
      </c>
      <c r="I118" s="16">
        <v>117</v>
      </c>
      <c r="J118" s="18"/>
      <c r="K118" s="18"/>
      <c r="L118" s="25">
        <f t="shared" si="6"/>
        <v>117</v>
      </c>
      <c r="M118" s="25">
        <f t="shared" si="7"/>
        <v>117</v>
      </c>
      <c r="N118" s="26">
        <f t="shared" si="8"/>
        <v>117</v>
      </c>
    </row>
    <row r="119" spans="2:14" ht="24" customHeight="1" x14ac:dyDescent="0.15">
      <c r="B119" s="11" t="str">
        <f t="shared" si="5"/>
        <v>9化学2</v>
      </c>
      <c r="C119" s="11" t="s">
        <v>52</v>
      </c>
      <c r="D119" s="15">
        <f>COUNTIFS($C$2:C119,C119)</f>
        <v>2</v>
      </c>
      <c r="E119" s="17">
        <v>118</v>
      </c>
      <c r="F119" s="17">
        <v>118</v>
      </c>
      <c r="G119" s="17">
        <v>118</v>
      </c>
      <c r="H119" s="17">
        <v>118</v>
      </c>
      <c r="I119" s="17">
        <v>118</v>
      </c>
      <c r="J119" s="18"/>
      <c r="K119" s="18"/>
      <c r="L119" s="25">
        <f t="shared" si="6"/>
        <v>118</v>
      </c>
      <c r="M119" s="25">
        <f t="shared" si="7"/>
        <v>118</v>
      </c>
      <c r="N119" s="26">
        <f t="shared" si="8"/>
        <v>118</v>
      </c>
    </row>
    <row r="120" spans="2:14" ht="24" customHeight="1" x14ac:dyDescent="0.15">
      <c r="B120" s="11" t="str">
        <f t="shared" si="5"/>
        <v>9化学3</v>
      </c>
      <c r="C120" s="11" t="s">
        <v>52</v>
      </c>
      <c r="D120" s="15">
        <f>COUNTIFS($C$2:C120,C120)</f>
        <v>3</v>
      </c>
      <c r="E120" s="16">
        <v>119</v>
      </c>
      <c r="F120" s="16">
        <v>119</v>
      </c>
      <c r="G120" s="16">
        <v>119</v>
      </c>
      <c r="H120" s="16">
        <v>119</v>
      </c>
      <c r="I120" s="16">
        <v>119</v>
      </c>
      <c r="J120" s="18"/>
      <c r="K120" s="18"/>
      <c r="L120" s="25">
        <f t="shared" si="6"/>
        <v>119</v>
      </c>
      <c r="M120" s="25">
        <f t="shared" si="7"/>
        <v>119</v>
      </c>
      <c r="N120" s="26">
        <f t="shared" si="8"/>
        <v>119</v>
      </c>
    </row>
    <row r="121" spans="2:14" ht="24" customHeight="1" x14ac:dyDescent="0.15">
      <c r="B121" s="11" t="str">
        <f t="shared" ref="B121:B184" si="9">C121&amp;D121</f>
        <v>9化学4</v>
      </c>
      <c r="C121" s="11" t="s">
        <v>52</v>
      </c>
      <c r="D121" s="15">
        <f>COUNTIFS($C$2:C121,C121)</f>
        <v>4</v>
      </c>
      <c r="E121" s="17">
        <v>120</v>
      </c>
      <c r="F121" s="17">
        <v>120</v>
      </c>
      <c r="G121" s="17">
        <v>120</v>
      </c>
      <c r="H121" s="17">
        <v>120</v>
      </c>
      <c r="I121" s="17">
        <v>120</v>
      </c>
      <c r="J121" s="18"/>
      <c r="K121" s="18"/>
      <c r="L121" s="25">
        <f t="shared" si="6"/>
        <v>120</v>
      </c>
      <c r="M121" s="25">
        <f t="shared" si="7"/>
        <v>120</v>
      </c>
      <c r="N121" s="26">
        <f t="shared" si="8"/>
        <v>120</v>
      </c>
    </row>
    <row r="122" spans="2:14" ht="24" customHeight="1" x14ac:dyDescent="0.15">
      <c r="B122" s="11" t="str">
        <f t="shared" si="9"/>
        <v>9化学5</v>
      </c>
      <c r="C122" s="11" t="s">
        <v>52</v>
      </c>
      <c r="D122" s="15">
        <f>COUNTIFS($C$2:C122,C122)</f>
        <v>5</v>
      </c>
      <c r="E122" s="16">
        <v>121</v>
      </c>
      <c r="F122" s="16">
        <v>121</v>
      </c>
      <c r="G122" s="16">
        <v>121</v>
      </c>
      <c r="H122" s="16">
        <v>121</v>
      </c>
      <c r="I122" s="16">
        <v>121</v>
      </c>
      <c r="J122" s="18"/>
      <c r="K122" s="18"/>
      <c r="L122" s="25">
        <f t="shared" si="6"/>
        <v>121</v>
      </c>
      <c r="M122" s="25">
        <f t="shared" si="7"/>
        <v>121</v>
      </c>
      <c r="N122" s="26">
        <f t="shared" si="8"/>
        <v>121</v>
      </c>
    </row>
    <row r="123" spans="2:14" ht="24" customHeight="1" x14ac:dyDescent="0.15">
      <c r="B123" s="11" t="str">
        <f t="shared" si="9"/>
        <v>9化学6</v>
      </c>
      <c r="C123" s="11" t="s">
        <v>52</v>
      </c>
      <c r="D123" s="15">
        <f>COUNTIFS($C$2:C123,C123)</f>
        <v>6</v>
      </c>
      <c r="E123" s="17">
        <v>122</v>
      </c>
      <c r="F123" s="17">
        <v>122</v>
      </c>
      <c r="G123" s="17">
        <v>122</v>
      </c>
      <c r="H123" s="17">
        <v>122</v>
      </c>
      <c r="I123" s="17">
        <v>122</v>
      </c>
      <c r="J123" s="18"/>
      <c r="K123" s="18"/>
      <c r="L123" s="25">
        <f t="shared" si="6"/>
        <v>122</v>
      </c>
      <c r="M123" s="25">
        <f t="shared" si="7"/>
        <v>122</v>
      </c>
      <c r="N123" s="26">
        <f t="shared" si="8"/>
        <v>122</v>
      </c>
    </row>
    <row r="124" spans="2:14" ht="24" customHeight="1" x14ac:dyDescent="0.15">
      <c r="B124" s="11" t="str">
        <f t="shared" si="9"/>
        <v>9化学7</v>
      </c>
      <c r="C124" s="11" t="s">
        <v>52</v>
      </c>
      <c r="D124" s="15">
        <f>COUNTIFS($C$2:C124,C124)</f>
        <v>7</v>
      </c>
      <c r="E124" s="16">
        <v>123</v>
      </c>
      <c r="F124" s="16">
        <v>123</v>
      </c>
      <c r="G124" s="16">
        <v>123</v>
      </c>
      <c r="H124" s="16">
        <v>123</v>
      </c>
      <c r="I124" s="16">
        <v>123</v>
      </c>
      <c r="J124" s="18"/>
      <c r="K124" s="18"/>
      <c r="L124" s="25">
        <f t="shared" si="6"/>
        <v>123</v>
      </c>
      <c r="M124" s="25">
        <f t="shared" si="7"/>
        <v>123</v>
      </c>
      <c r="N124" s="26">
        <f t="shared" si="8"/>
        <v>123</v>
      </c>
    </row>
    <row r="125" spans="2:14" ht="24" customHeight="1" x14ac:dyDescent="0.15">
      <c r="B125" s="11" t="str">
        <f t="shared" si="9"/>
        <v>9化学8</v>
      </c>
      <c r="C125" s="11" t="s">
        <v>52</v>
      </c>
      <c r="D125" s="15">
        <f>COUNTIFS($C$2:C125,C125)</f>
        <v>8</v>
      </c>
      <c r="E125" s="17">
        <v>124</v>
      </c>
      <c r="F125" s="17">
        <v>124</v>
      </c>
      <c r="G125" s="17">
        <v>124</v>
      </c>
      <c r="H125" s="17">
        <v>124</v>
      </c>
      <c r="I125" s="17">
        <v>124</v>
      </c>
      <c r="J125" s="18"/>
      <c r="K125" s="18"/>
      <c r="L125" s="25">
        <f t="shared" si="6"/>
        <v>124</v>
      </c>
      <c r="M125" s="25">
        <f t="shared" si="7"/>
        <v>124</v>
      </c>
      <c r="N125" s="26">
        <f t="shared" si="8"/>
        <v>124</v>
      </c>
    </row>
    <row r="126" spans="2:14" ht="24" customHeight="1" x14ac:dyDescent="0.15">
      <c r="B126" s="11" t="str">
        <f t="shared" si="9"/>
        <v>9化学9</v>
      </c>
      <c r="C126" s="11" t="s">
        <v>52</v>
      </c>
      <c r="D126" s="15">
        <f>COUNTIFS($C$2:C126,C126)</f>
        <v>9</v>
      </c>
      <c r="E126" s="16">
        <v>125</v>
      </c>
      <c r="F126" s="16">
        <v>125</v>
      </c>
      <c r="G126" s="16">
        <v>125</v>
      </c>
      <c r="H126" s="16">
        <v>125</v>
      </c>
      <c r="I126" s="16">
        <v>125</v>
      </c>
      <c r="J126" s="18"/>
      <c r="K126" s="18"/>
      <c r="L126" s="25">
        <f t="shared" si="6"/>
        <v>125</v>
      </c>
      <c r="M126" s="25">
        <f t="shared" si="7"/>
        <v>125</v>
      </c>
      <c r="N126" s="26">
        <f t="shared" si="8"/>
        <v>125</v>
      </c>
    </row>
    <row r="127" spans="2:14" ht="24" customHeight="1" x14ac:dyDescent="0.15">
      <c r="B127" s="11" t="str">
        <f t="shared" si="9"/>
        <v>9化学10</v>
      </c>
      <c r="C127" s="11" t="s">
        <v>52</v>
      </c>
      <c r="D127" s="15">
        <f>COUNTIFS($C$2:C127,C127)</f>
        <v>10</v>
      </c>
      <c r="E127" s="17">
        <v>126</v>
      </c>
      <c r="F127" s="17">
        <v>126</v>
      </c>
      <c r="G127" s="17">
        <v>126</v>
      </c>
      <c r="H127" s="17">
        <v>126</v>
      </c>
      <c r="I127" s="17">
        <v>126</v>
      </c>
      <c r="J127" s="18"/>
      <c r="K127" s="18"/>
      <c r="L127" s="25">
        <f t="shared" si="6"/>
        <v>126</v>
      </c>
      <c r="M127" s="25">
        <f t="shared" si="7"/>
        <v>126</v>
      </c>
      <c r="N127" s="26">
        <f t="shared" si="8"/>
        <v>126</v>
      </c>
    </row>
    <row r="128" spans="2:14" ht="24" customHeight="1" x14ac:dyDescent="0.15">
      <c r="B128" s="11" t="str">
        <f t="shared" si="9"/>
        <v>9化学11</v>
      </c>
      <c r="C128" s="11" t="s">
        <v>52</v>
      </c>
      <c r="D128" s="15">
        <f>COUNTIFS($C$2:C128,C128)</f>
        <v>11</v>
      </c>
      <c r="E128" s="16">
        <v>127</v>
      </c>
      <c r="F128" s="16">
        <v>127</v>
      </c>
      <c r="G128" s="16">
        <v>127</v>
      </c>
      <c r="H128" s="16">
        <v>127</v>
      </c>
      <c r="I128" s="16">
        <v>127</v>
      </c>
      <c r="J128" s="18"/>
      <c r="K128" s="18"/>
      <c r="L128" s="25">
        <f t="shared" si="6"/>
        <v>127</v>
      </c>
      <c r="M128" s="25">
        <f t="shared" si="7"/>
        <v>127</v>
      </c>
      <c r="N128" s="26">
        <f t="shared" si="8"/>
        <v>127</v>
      </c>
    </row>
    <row r="129" spans="2:14" ht="24" customHeight="1" x14ac:dyDescent="0.15">
      <c r="B129" s="11" t="str">
        <f t="shared" si="9"/>
        <v>9化学12</v>
      </c>
      <c r="C129" s="11" t="s">
        <v>52</v>
      </c>
      <c r="D129" s="15">
        <f>COUNTIFS($C$2:C129,C129)</f>
        <v>12</v>
      </c>
      <c r="E129" s="17">
        <v>128</v>
      </c>
      <c r="F129" s="17">
        <v>128</v>
      </c>
      <c r="G129" s="17">
        <v>128</v>
      </c>
      <c r="H129" s="17">
        <v>128</v>
      </c>
      <c r="I129" s="17">
        <v>128</v>
      </c>
      <c r="J129" s="18"/>
      <c r="K129" s="18"/>
      <c r="L129" s="25">
        <f t="shared" si="6"/>
        <v>128</v>
      </c>
      <c r="M129" s="25">
        <f t="shared" si="7"/>
        <v>128</v>
      </c>
      <c r="N129" s="26">
        <f t="shared" si="8"/>
        <v>128</v>
      </c>
    </row>
    <row r="130" spans="2:14" ht="24" customHeight="1" x14ac:dyDescent="0.15">
      <c r="B130" s="11" t="str">
        <f t="shared" si="9"/>
        <v>9化学13</v>
      </c>
      <c r="C130" s="11" t="s">
        <v>52</v>
      </c>
      <c r="D130" s="15">
        <f>COUNTIFS($C$2:C130,C130)</f>
        <v>13</v>
      </c>
      <c r="E130" s="16">
        <v>129</v>
      </c>
      <c r="F130" s="16">
        <v>129</v>
      </c>
      <c r="G130" s="16">
        <v>129</v>
      </c>
      <c r="H130" s="16">
        <v>129</v>
      </c>
      <c r="I130" s="16">
        <v>129</v>
      </c>
      <c r="J130" s="18"/>
      <c r="K130" s="18"/>
      <c r="L130" s="25">
        <f t="shared" si="6"/>
        <v>129</v>
      </c>
      <c r="M130" s="25">
        <f t="shared" si="7"/>
        <v>129</v>
      </c>
      <c r="N130" s="26">
        <f t="shared" si="8"/>
        <v>129</v>
      </c>
    </row>
    <row r="131" spans="2:14" ht="24" customHeight="1" x14ac:dyDescent="0.15">
      <c r="B131" s="11" t="str">
        <f t="shared" si="9"/>
        <v>9化学14</v>
      </c>
      <c r="C131" s="11" t="s">
        <v>52</v>
      </c>
      <c r="D131" s="15">
        <f>COUNTIFS($C$2:C131,C131)</f>
        <v>14</v>
      </c>
      <c r="E131" s="17">
        <v>130</v>
      </c>
      <c r="F131" s="17">
        <v>130</v>
      </c>
      <c r="G131" s="17">
        <v>130</v>
      </c>
      <c r="H131" s="17">
        <v>130</v>
      </c>
      <c r="I131" s="17">
        <v>130</v>
      </c>
      <c r="J131" s="18"/>
      <c r="K131" s="18"/>
      <c r="L131" s="25">
        <f t="shared" ref="L131:L197" si="10">IF(COUNT(E131:K131)&gt;=5,MAX(E131:K131),0)</f>
        <v>130</v>
      </c>
      <c r="M131" s="25">
        <f t="shared" ref="M131:M197" si="11">IF(COUNT(E131:K131)&gt;=5,MIN(E131:K131),0)</f>
        <v>130</v>
      </c>
      <c r="N131" s="26">
        <f t="shared" ref="N131:N197" si="12">IF(COUNT(E131:K131)&gt;=5,ROUND((SUM(E131:K131)-SUM(L131:M131))/(COUNT(E131:K131)-2),2),AVERAGE(E131:K131))</f>
        <v>130</v>
      </c>
    </row>
    <row r="132" spans="2:14" ht="24" customHeight="1" x14ac:dyDescent="0.15">
      <c r="B132" s="11" t="str">
        <f t="shared" si="9"/>
        <v>9化学15</v>
      </c>
      <c r="C132" s="11" t="s">
        <v>52</v>
      </c>
      <c r="D132" s="15">
        <f>COUNTIFS($C$2:C132,C132)</f>
        <v>15</v>
      </c>
      <c r="E132" s="16">
        <v>131</v>
      </c>
      <c r="F132" s="16">
        <v>131</v>
      </c>
      <c r="G132" s="16">
        <v>131</v>
      </c>
      <c r="H132" s="16">
        <v>131</v>
      </c>
      <c r="I132" s="16">
        <v>131</v>
      </c>
      <c r="J132" s="18"/>
      <c r="K132" s="18"/>
      <c r="L132" s="25">
        <f t="shared" si="10"/>
        <v>131</v>
      </c>
      <c r="M132" s="25">
        <f t="shared" si="11"/>
        <v>131</v>
      </c>
      <c r="N132" s="26">
        <f t="shared" si="12"/>
        <v>131</v>
      </c>
    </row>
    <row r="133" spans="2:14" ht="24" customHeight="1" x14ac:dyDescent="0.15">
      <c r="B133" s="11" t="str">
        <f t="shared" si="9"/>
        <v>9化学16</v>
      </c>
      <c r="C133" s="11" t="s">
        <v>52</v>
      </c>
      <c r="D133" s="15">
        <f>COUNTIFS($C$2:C133,C133)</f>
        <v>16</v>
      </c>
      <c r="E133" s="17">
        <v>132</v>
      </c>
      <c r="F133" s="17">
        <v>132</v>
      </c>
      <c r="G133" s="17">
        <v>132</v>
      </c>
      <c r="H133" s="17">
        <v>132</v>
      </c>
      <c r="I133" s="17">
        <v>132</v>
      </c>
      <c r="J133" s="18"/>
      <c r="K133" s="18"/>
      <c r="L133" s="25">
        <f t="shared" si="10"/>
        <v>132</v>
      </c>
      <c r="M133" s="25">
        <f t="shared" si="11"/>
        <v>132</v>
      </c>
      <c r="N133" s="26">
        <f t="shared" si="12"/>
        <v>132</v>
      </c>
    </row>
    <row r="134" spans="2:14" ht="24" customHeight="1" x14ac:dyDescent="0.15">
      <c r="B134" s="11" t="str">
        <f t="shared" si="9"/>
        <v>a生物1</v>
      </c>
      <c r="C134" s="11" t="s">
        <v>53</v>
      </c>
      <c r="D134" s="15">
        <f>COUNTIFS($C$2:C134,C134)</f>
        <v>1</v>
      </c>
      <c r="E134" s="16">
        <v>133</v>
      </c>
      <c r="F134" s="16">
        <v>133</v>
      </c>
      <c r="G134" s="16">
        <v>133</v>
      </c>
      <c r="H134" s="16">
        <v>133</v>
      </c>
      <c r="I134" s="16">
        <v>133</v>
      </c>
      <c r="J134" s="18"/>
      <c r="K134" s="18"/>
      <c r="L134" s="25">
        <f t="shared" si="10"/>
        <v>133</v>
      </c>
      <c r="M134" s="25">
        <f t="shared" si="11"/>
        <v>133</v>
      </c>
      <c r="N134" s="26">
        <f t="shared" si="12"/>
        <v>133</v>
      </c>
    </row>
    <row r="135" spans="2:14" ht="24" customHeight="1" x14ac:dyDescent="0.15">
      <c r="B135" s="11" t="str">
        <f t="shared" si="9"/>
        <v>a生物2</v>
      </c>
      <c r="C135" s="11" t="s">
        <v>53</v>
      </c>
      <c r="D135" s="15">
        <f>COUNTIFS($C$2:C135,C135)</f>
        <v>2</v>
      </c>
      <c r="E135" s="17">
        <v>134</v>
      </c>
      <c r="F135" s="17">
        <v>134</v>
      </c>
      <c r="G135" s="17">
        <v>134</v>
      </c>
      <c r="H135" s="17">
        <v>134</v>
      </c>
      <c r="I135" s="17">
        <v>134</v>
      </c>
      <c r="J135" s="18"/>
      <c r="K135" s="18"/>
      <c r="L135" s="25">
        <f t="shared" si="10"/>
        <v>134</v>
      </c>
      <c r="M135" s="25">
        <f t="shared" si="11"/>
        <v>134</v>
      </c>
      <c r="N135" s="26">
        <f t="shared" si="12"/>
        <v>134</v>
      </c>
    </row>
    <row r="136" spans="2:14" ht="24" customHeight="1" x14ac:dyDescent="0.15">
      <c r="B136" s="11" t="str">
        <f t="shared" si="9"/>
        <v>a生物3</v>
      </c>
      <c r="C136" s="11" t="s">
        <v>53</v>
      </c>
      <c r="D136" s="15">
        <f>COUNTIFS($C$2:C136,C136)</f>
        <v>3</v>
      </c>
      <c r="E136" s="16">
        <v>135</v>
      </c>
      <c r="F136" s="16">
        <v>135</v>
      </c>
      <c r="G136" s="16">
        <v>135</v>
      </c>
      <c r="H136" s="16">
        <v>135</v>
      </c>
      <c r="I136" s="16">
        <v>135</v>
      </c>
      <c r="J136" s="18"/>
      <c r="K136" s="18"/>
      <c r="L136" s="25">
        <f t="shared" si="10"/>
        <v>135</v>
      </c>
      <c r="M136" s="25">
        <f t="shared" si="11"/>
        <v>135</v>
      </c>
      <c r="N136" s="26">
        <f t="shared" si="12"/>
        <v>135</v>
      </c>
    </row>
    <row r="137" spans="2:14" ht="24" customHeight="1" x14ac:dyDescent="0.15">
      <c r="B137" s="11" t="str">
        <f t="shared" si="9"/>
        <v>a生物4</v>
      </c>
      <c r="C137" s="11" t="s">
        <v>53</v>
      </c>
      <c r="D137" s="15">
        <f>COUNTIFS($C$2:C137,C137)</f>
        <v>4</v>
      </c>
      <c r="E137" s="17">
        <v>136</v>
      </c>
      <c r="F137" s="17">
        <v>136</v>
      </c>
      <c r="G137" s="17">
        <v>136</v>
      </c>
      <c r="H137" s="17">
        <v>136</v>
      </c>
      <c r="I137" s="17">
        <v>136</v>
      </c>
      <c r="J137" s="18"/>
      <c r="K137" s="18"/>
      <c r="L137" s="25">
        <f t="shared" si="10"/>
        <v>136</v>
      </c>
      <c r="M137" s="25">
        <f t="shared" si="11"/>
        <v>136</v>
      </c>
      <c r="N137" s="26">
        <f t="shared" si="12"/>
        <v>136</v>
      </c>
    </row>
    <row r="138" spans="2:14" ht="24" customHeight="1" x14ac:dyDescent="0.15">
      <c r="B138" s="11" t="str">
        <f t="shared" si="9"/>
        <v>a生物5</v>
      </c>
      <c r="C138" s="11" t="s">
        <v>53</v>
      </c>
      <c r="D138" s="15">
        <f>COUNTIFS($C$2:C138,C138)</f>
        <v>5</v>
      </c>
      <c r="E138" s="16">
        <v>137</v>
      </c>
      <c r="F138" s="16">
        <v>137</v>
      </c>
      <c r="G138" s="16">
        <v>137</v>
      </c>
      <c r="H138" s="16">
        <v>137</v>
      </c>
      <c r="I138" s="16">
        <v>137</v>
      </c>
      <c r="J138" s="18"/>
      <c r="K138" s="18"/>
      <c r="L138" s="25">
        <f t="shared" si="10"/>
        <v>137</v>
      </c>
      <c r="M138" s="25">
        <f t="shared" si="11"/>
        <v>137</v>
      </c>
      <c r="N138" s="26">
        <f t="shared" si="12"/>
        <v>137</v>
      </c>
    </row>
    <row r="139" spans="2:14" ht="24" customHeight="1" x14ac:dyDescent="0.15">
      <c r="B139" s="11" t="str">
        <f t="shared" si="9"/>
        <v>a生物6</v>
      </c>
      <c r="C139" s="11" t="s">
        <v>53</v>
      </c>
      <c r="D139" s="15">
        <f>COUNTIFS($C$2:C139,C139)</f>
        <v>6</v>
      </c>
      <c r="E139" s="17">
        <v>138</v>
      </c>
      <c r="F139" s="17">
        <v>138</v>
      </c>
      <c r="G139" s="17">
        <v>138</v>
      </c>
      <c r="H139" s="17">
        <v>138</v>
      </c>
      <c r="I139" s="17">
        <v>138</v>
      </c>
      <c r="J139" s="18"/>
      <c r="K139" s="18"/>
      <c r="L139" s="25">
        <f t="shared" si="10"/>
        <v>138</v>
      </c>
      <c r="M139" s="25">
        <f t="shared" si="11"/>
        <v>138</v>
      </c>
      <c r="N139" s="26">
        <f t="shared" si="12"/>
        <v>138</v>
      </c>
    </row>
    <row r="140" spans="2:14" ht="24" customHeight="1" x14ac:dyDescent="0.15">
      <c r="B140" s="11" t="str">
        <f t="shared" si="9"/>
        <v>a生物7</v>
      </c>
      <c r="C140" s="11" t="s">
        <v>53</v>
      </c>
      <c r="D140" s="15">
        <f>COUNTIFS($C$2:C140,C140)</f>
        <v>7</v>
      </c>
      <c r="E140" s="16">
        <v>139</v>
      </c>
      <c r="F140" s="16">
        <v>139</v>
      </c>
      <c r="G140" s="16">
        <v>139</v>
      </c>
      <c r="H140" s="16">
        <v>139</v>
      </c>
      <c r="I140" s="16">
        <v>139</v>
      </c>
      <c r="J140" s="18"/>
      <c r="K140" s="18"/>
      <c r="L140" s="25">
        <f t="shared" si="10"/>
        <v>139</v>
      </c>
      <c r="M140" s="25">
        <f t="shared" si="11"/>
        <v>139</v>
      </c>
      <c r="N140" s="26">
        <f t="shared" si="12"/>
        <v>139</v>
      </c>
    </row>
    <row r="141" spans="2:14" ht="24" customHeight="1" x14ac:dyDescent="0.15">
      <c r="B141" s="11" t="str">
        <f t="shared" si="9"/>
        <v>a生物8</v>
      </c>
      <c r="C141" s="11" t="s">
        <v>53</v>
      </c>
      <c r="D141" s="15">
        <f>COUNTIFS($C$2:C141,C141)</f>
        <v>8</v>
      </c>
      <c r="E141" s="17">
        <v>140</v>
      </c>
      <c r="F141" s="17">
        <v>140</v>
      </c>
      <c r="G141" s="17">
        <v>140</v>
      </c>
      <c r="H141" s="17">
        <v>140</v>
      </c>
      <c r="I141" s="17">
        <v>140</v>
      </c>
      <c r="J141" s="18"/>
      <c r="K141" s="18"/>
      <c r="L141" s="25">
        <f t="shared" si="10"/>
        <v>140</v>
      </c>
      <c r="M141" s="25">
        <f t="shared" si="11"/>
        <v>140</v>
      </c>
      <c r="N141" s="26">
        <f t="shared" si="12"/>
        <v>140</v>
      </c>
    </row>
    <row r="142" spans="2:14" ht="24" customHeight="1" x14ac:dyDescent="0.15">
      <c r="B142" s="11" t="str">
        <f t="shared" si="9"/>
        <v>a生物9</v>
      </c>
      <c r="C142" s="11" t="s">
        <v>53</v>
      </c>
      <c r="D142" s="15">
        <f>COUNTIFS($C$2:C142,C142)</f>
        <v>9</v>
      </c>
      <c r="E142" s="16">
        <v>141</v>
      </c>
      <c r="F142" s="16">
        <v>141</v>
      </c>
      <c r="G142" s="16">
        <v>141</v>
      </c>
      <c r="H142" s="16">
        <v>141</v>
      </c>
      <c r="I142" s="16">
        <v>141</v>
      </c>
      <c r="J142" s="18"/>
      <c r="K142" s="18"/>
      <c r="L142" s="25">
        <f t="shared" si="10"/>
        <v>141</v>
      </c>
      <c r="M142" s="25">
        <f t="shared" si="11"/>
        <v>141</v>
      </c>
      <c r="N142" s="26">
        <f t="shared" si="12"/>
        <v>141</v>
      </c>
    </row>
    <row r="143" spans="2:14" ht="24" customHeight="1" x14ac:dyDescent="0.15">
      <c r="B143" s="11" t="str">
        <f t="shared" si="9"/>
        <v>a生物10</v>
      </c>
      <c r="C143" s="11" t="s">
        <v>53</v>
      </c>
      <c r="D143" s="15">
        <f>COUNTIFS($C$2:C143,C143)</f>
        <v>10</v>
      </c>
      <c r="E143" s="17">
        <v>142</v>
      </c>
      <c r="F143" s="17">
        <v>142</v>
      </c>
      <c r="G143" s="17">
        <v>142</v>
      </c>
      <c r="H143" s="17">
        <v>142</v>
      </c>
      <c r="I143" s="17">
        <v>142</v>
      </c>
      <c r="J143" s="18"/>
      <c r="K143" s="18"/>
      <c r="L143" s="25">
        <f t="shared" si="10"/>
        <v>142</v>
      </c>
      <c r="M143" s="25">
        <f t="shared" si="11"/>
        <v>142</v>
      </c>
      <c r="N143" s="26">
        <f t="shared" si="12"/>
        <v>142</v>
      </c>
    </row>
    <row r="144" spans="2:14" ht="24" customHeight="1" x14ac:dyDescent="0.15">
      <c r="B144" s="11" t="str">
        <f t="shared" si="9"/>
        <v>a生物11</v>
      </c>
      <c r="C144" s="11" t="s">
        <v>53</v>
      </c>
      <c r="D144" s="15">
        <f>COUNTIFS($C$2:C144,C144)</f>
        <v>11</v>
      </c>
      <c r="E144" s="16">
        <v>143</v>
      </c>
      <c r="F144" s="16">
        <v>143</v>
      </c>
      <c r="G144" s="16">
        <v>143</v>
      </c>
      <c r="H144" s="16">
        <v>143</v>
      </c>
      <c r="I144" s="16">
        <v>143</v>
      </c>
      <c r="J144" s="18"/>
      <c r="K144" s="18"/>
      <c r="L144" s="25">
        <f t="shared" si="10"/>
        <v>143</v>
      </c>
      <c r="M144" s="25">
        <f t="shared" si="11"/>
        <v>143</v>
      </c>
      <c r="N144" s="26">
        <f t="shared" si="12"/>
        <v>143</v>
      </c>
    </row>
    <row r="145" spans="2:14" ht="24" customHeight="1" x14ac:dyDescent="0.15">
      <c r="B145" s="11" t="str">
        <f t="shared" si="9"/>
        <v>a生物12</v>
      </c>
      <c r="C145" s="11" t="s">
        <v>53</v>
      </c>
      <c r="D145" s="15">
        <f>COUNTIFS($C$2:C145,C145)</f>
        <v>12</v>
      </c>
      <c r="E145" s="17">
        <v>144</v>
      </c>
      <c r="F145" s="17">
        <v>144</v>
      </c>
      <c r="G145" s="17">
        <v>144</v>
      </c>
      <c r="H145" s="17">
        <v>144</v>
      </c>
      <c r="I145" s="17">
        <v>144</v>
      </c>
      <c r="J145" s="18"/>
      <c r="K145" s="18"/>
      <c r="L145" s="25">
        <f t="shared" si="10"/>
        <v>144</v>
      </c>
      <c r="M145" s="25">
        <f t="shared" si="11"/>
        <v>144</v>
      </c>
      <c r="N145" s="26">
        <f t="shared" si="12"/>
        <v>144</v>
      </c>
    </row>
    <row r="146" spans="2:14" ht="24" customHeight="1" x14ac:dyDescent="0.15">
      <c r="B146" s="11" t="str">
        <f t="shared" si="9"/>
        <v>a生物13</v>
      </c>
      <c r="C146" s="11" t="s">
        <v>53</v>
      </c>
      <c r="D146" s="15">
        <f>COUNTIFS($C$2:C146,C146)</f>
        <v>13</v>
      </c>
      <c r="E146" s="16">
        <v>145</v>
      </c>
      <c r="F146" s="16">
        <v>145</v>
      </c>
      <c r="G146" s="16">
        <v>145</v>
      </c>
      <c r="H146" s="16">
        <v>145</v>
      </c>
      <c r="I146" s="16">
        <v>145</v>
      </c>
      <c r="J146" s="18"/>
      <c r="K146" s="18"/>
      <c r="L146" s="25">
        <f t="shared" si="10"/>
        <v>145</v>
      </c>
      <c r="M146" s="25">
        <f t="shared" si="11"/>
        <v>145</v>
      </c>
      <c r="N146" s="26">
        <f t="shared" si="12"/>
        <v>145</v>
      </c>
    </row>
    <row r="147" spans="2:14" ht="24" customHeight="1" x14ac:dyDescent="0.15">
      <c r="B147" s="11" t="str">
        <f t="shared" si="9"/>
        <v>a生物14</v>
      </c>
      <c r="C147" s="11" t="s">
        <v>53</v>
      </c>
      <c r="D147" s="15">
        <f>COUNTIFS($C$2:C147,C147)</f>
        <v>14</v>
      </c>
      <c r="E147" s="17">
        <v>146</v>
      </c>
      <c r="F147" s="17">
        <v>146</v>
      </c>
      <c r="G147" s="17">
        <v>146</v>
      </c>
      <c r="H147" s="17">
        <v>146</v>
      </c>
      <c r="I147" s="17">
        <v>146</v>
      </c>
      <c r="J147" s="18"/>
      <c r="K147" s="18"/>
      <c r="L147" s="25">
        <f t="shared" si="10"/>
        <v>146</v>
      </c>
      <c r="M147" s="25">
        <f t="shared" si="11"/>
        <v>146</v>
      </c>
      <c r="N147" s="26">
        <f t="shared" si="12"/>
        <v>146</v>
      </c>
    </row>
    <row r="148" spans="2:14" ht="24" customHeight="1" x14ac:dyDescent="0.15">
      <c r="B148" s="11" t="str">
        <f t="shared" si="9"/>
        <v>a生物15</v>
      </c>
      <c r="C148" s="11" t="s">
        <v>53</v>
      </c>
      <c r="D148" s="15">
        <f>COUNTIFS($C$2:C148,C148)</f>
        <v>15</v>
      </c>
      <c r="E148" s="16">
        <v>147</v>
      </c>
      <c r="F148" s="16">
        <v>147</v>
      </c>
      <c r="G148" s="16">
        <v>147</v>
      </c>
      <c r="H148" s="16">
        <v>147</v>
      </c>
      <c r="I148" s="16">
        <v>147</v>
      </c>
      <c r="J148" s="18"/>
      <c r="K148" s="18"/>
      <c r="L148" s="25">
        <f t="shared" si="10"/>
        <v>147</v>
      </c>
      <c r="M148" s="25">
        <f t="shared" si="11"/>
        <v>147</v>
      </c>
      <c r="N148" s="26">
        <f t="shared" si="12"/>
        <v>147</v>
      </c>
    </row>
    <row r="149" spans="2:14" ht="24" customHeight="1" x14ac:dyDescent="0.15">
      <c r="B149" s="11" t="str">
        <f t="shared" si="9"/>
        <v>a生物16</v>
      </c>
      <c r="C149" s="11" t="s">
        <v>53</v>
      </c>
      <c r="D149" s="15">
        <f>COUNTIFS($C$2:C149,C149)</f>
        <v>16</v>
      </c>
      <c r="E149" s="17">
        <v>148</v>
      </c>
      <c r="F149" s="17">
        <v>148</v>
      </c>
      <c r="G149" s="17">
        <v>148</v>
      </c>
      <c r="H149" s="17">
        <v>148</v>
      </c>
      <c r="I149" s="17">
        <v>148</v>
      </c>
      <c r="J149" s="18"/>
      <c r="K149" s="18"/>
      <c r="L149" s="25">
        <f t="shared" si="10"/>
        <v>148</v>
      </c>
      <c r="M149" s="25">
        <f t="shared" si="11"/>
        <v>148</v>
      </c>
      <c r="N149" s="26">
        <f t="shared" si="12"/>
        <v>148</v>
      </c>
    </row>
    <row r="150" spans="2:14" ht="24" customHeight="1" x14ac:dyDescent="0.15">
      <c r="B150" s="11" t="str">
        <f t="shared" si="9"/>
        <v>b体育1</v>
      </c>
      <c r="C150" s="11" t="s">
        <v>35</v>
      </c>
      <c r="D150" s="15">
        <f>COUNTIFS($C$2:C150,C150)</f>
        <v>1</v>
      </c>
      <c r="E150" s="16">
        <v>149</v>
      </c>
      <c r="F150" s="16">
        <v>149</v>
      </c>
      <c r="G150" s="16">
        <v>149</v>
      </c>
      <c r="H150" s="16">
        <v>149</v>
      </c>
      <c r="I150" s="16">
        <v>149</v>
      </c>
      <c r="J150" s="18"/>
      <c r="K150" s="18"/>
      <c r="L150" s="25">
        <f t="shared" si="10"/>
        <v>149</v>
      </c>
      <c r="M150" s="25">
        <f t="shared" si="11"/>
        <v>149</v>
      </c>
      <c r="N150" s="26">
        <f t="shared" si="12"/>
        <v>149</v>
      </c>
    </row>
    <row r="151" spans="2:14" ht="24" customHeight="1" x14ac:dyDescent="0.15">
      <c r="B151" s="11" t="str">
        <f t="shared" si="9"/>
        <v>b体育2</v>
      </c>
      <c r="C151" s="11" t="s">
        <v>35</v>
      </c>
      <c r="D151" s="15">
        <f>COUNTIFS($C$2:C151,C151)</f>
        <v>2</v>
      </c>
      <c r="E151" s="17">
        <v>150</v>
      </c>
      <c r="F151" s="17">
        <v>150</v>
      </c>
      <c r="G151" s="17">
        <v>150</v>
      </c>
      <c r="H151" s="17">
        <v>150</v>
      </c>
      <c r="I151" s="17">
        <v>150</v>
      </c>
      <c r="J151" s="18"/>
      <c r="K151" s="18"/>
      <c r="L151" s="25">
        <f t="shared" si="10"/>
        <v>150</v>
      </c>
      <c r="M151" s="25">
        <f t="shared" si="11"/>
        <v>150</v>
      </c>
      <c r="N151" s="26">
        <f t="shared" si="12"/>
        <v>150</v>
      </c>
    </row>
    <row r="152" spans="2:14" ht="24" customHeight="1" x14ac:dyDescent="0.15">
      <c r="B152" s="11" t="str">
        <f t="shared" si="9"/>
        <v>b体育3</v>
      </c>
      <c r="C152" s="11" t="s">
        <v>35</v>
      </c>
      <c r="D152" s="15">
        <f>COUNTIFS($C$2:C152,C152)</f>
        <v>3</v>
      </c>
      <c r="E152" s="16">
        <v>151</v>
      </c>
      <c r="F152" s="16">
        <v>151</v>
      </c>
      <c r="G152" s="16">
        <v>151</v>
      </c>
      <c r="H152" s="16">
        <v>151</v>
      </c>
      <c r="I152" s="16">
        <v>151</v>
      </c>
      <c r="J152" s="18"/>
      <c r="K152" s="18"/>
      <c r="L152" s="25">
        <f t="shared" si="10"/>
        <v>151</v>
      </c>
      <c r="M152" s="25">
        <f t="shared" si="11"/>
        <v>151</v>
      </c>
      <c r="N152" s="26">
        <f t="shared" si="12"/>
        <v>151</v>
      </c>
    </row>
    <row r="153" spans="2:14" ht="24" customHeight="1" x14ac:dyDescent="0.15">
      <c r="B153" s="11" t="str">
        <f t="shared" si="9"/>
        <v>b体育4</v>
      </c>
      <c r="C153" s="11" t="s">
        <v>35</v>
      </c>
      <c r="D153" s="15">
        <f>COUNTIFS($C$2:C153,C153)</f>
        <v>4</v>
      </c>
      <c r="E153" s="17">
        <v>152</v>
      </c>
      <c r="F153" s="17">
        <v>152</v>
      </c>
      <c r="G153" s="17">
        <v>152</v>
      </c>
      <c r="H153" s="17">
        <v>152</v>
      </c>
      <c r="I153" s="17">
        <v>152</v>
      </c>
      <c r="J153" s="18"/>
      <c r="K153" s="18"/>
      <c r="L153" s="25">
        <f t="shared" si="10"/>
        <v>152</v>
      </c>
      <c r="M153" s="25">
        <f t="shared" si="11"/>
        <v>152</v>
      </c>
      <c r="N153" s="26">
        <f t="shared" si="12"/>
        <v>152</v>
      </c>
    </row>
    <row r="154" spans="2:14" ht="24" customHeight="1" x14ac:dyDescent="0.15">
      <c r="B154" s="11" t="str">
        <f t="shared" si="9"/>
        <v>b体育5</v>
      </c>
      <c r="C154" s="11" t="s">
        <v>35</v>
      </c>
      <c r="D154" s="15">
        <f>COUNTIFS($C$2:C154,C154)</f>
        <v>5</v>
      </c>
      <c r="E154" s="16">
        <v>153</v>
      </c>
      <c r="F154" s="16">
        <v>153</v>
      </c>
      <c r="G154" s="16">
        <v>153</v>
      </c>
      <c r="H154" s="16">
        <v>153</v>
      </c>
      <c r="I154" s="16">
        <v>153</v>
      </c>
      <c r="J154" s="18"/>
      <c r="K154" s="18"/>
      <c r="L154" s="25">
        <f t="shared" si="10"/>
        <v>153</v>
      </c>
      <c r="M154" s="25">
        <f t="shared" si="11"/>
        <v>153</v>
      </c>
      <c r="N154" s="26">
        <f t="shared" si="12"/>
        <v>153</v>
      </c>
    </row>
    <row r="155" spans="2:14" ht="24" customHeight="1" x14ac:dyDescent="0.15">
      <c r="B155" s="11" t="str">
        <f t="shared" si="9"/>
        <v>b体育6</v>
      </c>
      <c r="C155" s="11" t="s">
        <v>35</v>
      </c>
      <c r="D155" s="15">
        <f>COUNTIFS($C$2:C155,C155)</f>
        <v>6</v>
      </c>
      <c r="E155" s="17">
        <v>154</v>
      </c>
      <c r="F155" s="17">
        <v>154</v>
      </c>
      <c r="G155" s="17">
        <v>154</v>
      </c>
      <c r="H155" s="17">
        <v>154</v>
      </c>
      <c r="I155" s="17">
        <v>154</v>
      </c>
      <c r="J155" s="18"/>
      <c r="K155" s="18"/>
      <c r="L155" s="25">
        <f t="shared" si="10"/>
        <v>154</v>
      </c>
      <c r="M155" s="25">
        <f t="shared" si="11"/>
        <v>154</v>
      </c>
      <c r="N155" s="26">
        <f t="shared" si="12"/>
        <v>154</v>
      </c>
    </row>
    <row r="156" spans="2:14" ht="24" customHeight="1" x14ac:dyDescent="0.15">
      <c r="B156" s="11" t="str">
        <f t="shared" si="9"/>
        <v>b体育7</v>
      </c>
      <c r="C156" s="11" t="s">
        <v>35</v>
      </c>
      <c r="D156" s="15">
        <f>COUNTIFS($C$2:C156,C156)</f>
        <v>7</v>
      </c>
      <c r="E156" s="16">
        <v>155</v>
      </c>
      <c r="F156" s="16">
        <v>155</v>
      </c>
      <c r="G156" s="16">
        <v>155</v>
      </c>
      <c r="H156" s="16">
        <v>155</v>
      </c>
      <c r="I156" s="16">
        <v>155</v>
      </c>
      <c r="J156" s="18"/>
      <c r="K156" s="18"/>
      <c r="L156" s="25">
        <f t="shared" si="10"/>
        <v>155</v>
      </c>
      <c r="M156" s="25">
        <f t="shared" si="11"/>
        <v>155</v>
      </c>
      <c r="N156" s="26">
        <f t="shared" si="12"/>
        <v>155</v>
      </c>
    </row>
    <row r="157" spans="2:14" ht="24" customHeight="1" x14ac:dyDescent="0.15">
      <c r="B157" s="11" t="str">
        <f t="shared" si="9"/>
        <v>b体育8</v>
      </c>
      <c r="C157" s="11" t="s">
        <v>35</v>
      </c>
      <c r="D157" s="15">
        <f>COUNTIFS($C$2:C157,C157)</f>
        <v>8</v>
      </c>
      <c r="E157" s="17">
        <v>156</v>
      </c>
      <c r="F157" s="17">
        <v>156</v>
      </c>
      <c r="G157" s="17">
        <v>156</v>
      </c>
      <c r="H157" s="17">
        <v>156</v>
      </c>
      <c r="I157" s="17">
        <v>156</v>
      </c>
      <c r="J157" s="18"/>
      <c r="K157" s="18"/>
      <c r="L157" s="25">
        <f t="shared" si="10"/>
        <v>156</v>
      </c>
      <c r="M157" s="25">
        <f t="shared" si="11"/>
        <v>156</v>
      </c>
      <c r="N157" s="26">
        <f t="shared" si="12"/>
        <v>156</v>
      </c>
    </row>
    <row r="158" spans="2:14" ht="24" customHeight="1" x14ac:dyDescent="0.15">
      <c r="B158" s="11" t="str">
        <f t="shared" si="9"/>
        <v>b体育9</v>
      </c>
      <c r="C158" s="11" t="s">
        <v>35</v>
      </c>
      <c r="D158" s="15">
        <f>COUNTIFS($C$2:C158,C158)</f>
        <v>9</v>
      </c>
      <c r="E158" s="16">
        <v>157</v>
      </c>
      <c r="F158" s="16">
        <v>157</v>
      </c>
      <c r="G158" s="16">
        <v>157</v>
      </c>
      <c r="H158" s="16">
        <v>157</v>
      </c>
      <c r="I158" s="16">
        <v>157</v>
      </c>
      <c r="J158" s="18"/>
      <c r="K158" s="18"/>
      <c r="L158" s="25">
        <f t="shared" si="10"/>
        <v>157</v>
      </c>
      <c r="M158" s="25">
        <f t="shared" si="11"/>
        <v>157</v>
      </c>
      <c r="N158" s="26">
        <f t="shared" si="12"/>
        <v>157</v>
      </c>
    </row>
    <row r="159" spans="2:14" ht="24" customHeight="1" x14ac:dyDescent="0.15">
      <c r="B159" s="11" t="str">
        <f t="shared" si="9"/>
        <v>b体育10</v>
      </c>
      <c r="C159" s="11" t="s">
        <v>35</v>
      </c>
      <c r="D159" s="15">
        <f>COUNTIFS($C$2:C159,C159)</f>
        <v>10</v>
      </c>
      <c r="E159" s="17">
        <v>158</v>
      </c>
      <c r="F159" s="17">
        <v>158</v>
      </c>
      <c r="G159" s="17">
        <v>158</v>
      </c>
      <c r="H159" s="17">
        <v>158</v>
      </c>
      <c r="I159" s="17">
        <v>158</v>
      </c>
      <c r="J159" s="18"/>
      <c r="K159" s="18"/>
      <c r="L159" s="25">
        <f t="shared" si="10"/>
        <v>158</v>
      </c>
      <c r="M159" s="25">
        <f t="shared" si="11"/>
        <v>158</v>
      </c>
      <c r="N159" s="26">
        <f t="shared" si="12"/>
        <v>158</v>
      </c>
    </row>
    <row r="160" spans="2:14" ht="24" customHeight="1" x14ac:dyDescent="0.15">
      <c r="B160" s="11" t="str">
        <f t="shared" si="9"/>
        <v>c音乐1</v>
      </c>
      <c r="C160" s="11" t="s">
        <v>36</v>
      </c>
      <c r="D160" s="15">
        <f>COUNTIFS($C$2:C160,C160)</f>
        <v>1</v>
      </c>
      <c r="E160" s="16">
        <v>159</v>
      </c>
      <c r="F160" s="16">
        <v>159</v>
      </c>
      <c r="G160" s="16">
        <v>159</v>
      </c>
      <c r="H160" s="16">
        <v>159</v>
      </c>
      <c r="I160" s="16">
        <v>159</v>
      </c>
      <c r="J160" s="18"/>
      <c r="K160" s="18"/>
      <c r="L160" s="25">
        <f t="shared" si="10"/>
        <v>159</v>
      </c>
      <c r="M160" s="25">
        <f t="shared" si="11"/>
        <v>159</v>
      </c>
      <c r="N160" s="26">
        <f t="shared" si="12"/>
        <v>159</v>
      </c>
    </row>
    <row r="161" spans="2:14" ht="24" customHeight="1" x14ac:dyDescent="0.15">
      <c r="B161" s="11" t="str">
        <f t="shared" si="9"/>
        <v>c音乐2</v>
      </c>
      <c r="C161" s="11" t="s">
        <v>36</v>
      </c>
      <c r="D161" s="15">
        <f>COUNTIFS($C$2:C161,C161)</f>
        <v>2</v>
      </c>
      <c r="E161" s="17">
        <v>160</v>
      </c>
      <c r="F161" s="17">
        <v>160</v>
      </c>
      <c r="G161" s="17">
        <v>160</v>
      </c>
      <c r="H161" s="17">
        <v>160</v>
      </c>
      <c r="I161" s="17">
        <v>160</v>
      </c>
      <c r="J161" s="18"/>
      <c r="K161" s="18"/>
      <c r="L161" s="25">
        <f t="shared" si="10"/>
        <v>160</v>
      </c>
      <c r="M161" s="25">
        <f t="shared" si="11"/>
        <v>160</v>
      </c>
      <c r="N161" s="26">
        <f t="shared" si="12"/>
        <v>160</v>
      </c>
    </row>
    <row r="162" spans="2:14" ht="24" customHeight="1" x14ac:dyDescent="0.15">
      <c r="B162" s="11" t="str">
        <f t="shared" si="9"/>
        <v>c音乐3</v>
      </c>
      <c r="C162" s="11" t="s">
        <v>36</v>
      </c>
      <c r="D162" s="15">
        <f>COUNTIFS($C$2:C162,C162)</f>
        <v>3</v>
      </c>
      <c r="E162" s="16">
        <v>161</v>
      </c>
      <c r="F162" s="16">
        <v>161</v>
      </c>
      <c r="G162" s="16">
        <v>161</v>
      </c>
      <c r="H162" s="16">
        <v>161</v>
      </c>
      <c r="I162" s="16">
        <v>161</v>
      </c>
      <c r="J162" s="18"/>
      <c r="K162" s="18"/>
      <c r="L162" s="25">
        <f t="shared" si="10"/>
        <v>161</v>
      </c>
      <c r="M162" s="25">
        <f t="shared" si="11"/>
        <v>161</v>
      </c>
      <c r="N162" s="26">
        <f t="shared" si="12"/>
        <v>161</v>
      </c>
    </row>
    <row r="163" spans="2:14" ht="24" customHeight="1" x14ac:dyDescent="0.15">
      <c r="B163" s="11" t="str">
        <f t="shared" si="9"/>
        <v>c音乐4</v>
      </c>
      <c r="C163" s="11" t="s">
        <v>36</v>
      </c>
      <c r="D163" s="15">
        <f>COUNTIFS($C$2:C163,C163)</f>
        <v>4</v>
      </c>
      <c r="E163" s="17">
        <v>162</v>
      </c>
      <c r="F163" s="17">
        <v>162</v>
      </c>
      <c r="G163" s="17">
        <v>162</v>
      </c>
      <c r="H163" s="17">
        <v>162</v>
      </c>
      <c r="I163" s="17">
        <v>162</v>
      </c>
      <c r="J163" s="18"/>
      <c r="K163" s="18"/>
      <c r="L163" s="25">
        <f t="shared" si="10"/>
        <v>162</v>
      </c>
      <c r="M163" s="25">
        <f t="shared" si="11"/>
        <v>162</v>
      </c>
      <c r="N163" s="26">
        <f t="shared" si="12"/>
        <v>162</v>
      </c>
    </row>
    <row r="164" spans="2:14" ht="24" customHeight="1" x14ac:dyDescent="0.15">
      <c r="B164" s="11" t="str">
        <f t="shared" si="9"/>
        <v>c音乐5</v>
      </c>
      <c r="C164" s="11" t="s">
        <v>36</v>
      </c>
      <c r="D164" s="15">
        <f>COUNTIFS($C$2:C164,C164)</f>
        <v>5</v>
      </c>
      <c r="E164" s="16">
        <v>163</v>
      </c>
      <c r="F164" s="16">
        <v>163</v>
      </c>
      <c r="G164" s="16">
        <v>163</v>
      </c>
      <c r="H164" s="16">
        <v>163</v>
      </c>
      <c r="I164" s="16">
        <v>163</v>
      </c>
      <c r="J164" s="18"/>
      <c r="K164" s="18"/>
      <c r="L164" s="25">
        <f t="shared" si="10"/>
        <v>163</v>
      </c>
      <c r="M164" s="25">
        <f t="shared" si="11"/>
        <v>163</v>
      </c>
      <c r="N164" s="26">
        <f t="shared" si="12"/>
        <v>163</v>
      </c>
    </row>
    <row r="165" spans="2:14" ht="24" customHeight="1" x14ac:dyDescent="0.15">
      <c r="B165" s="11" t="str">
        <f t="shared" si="9"/>
        <v>c音乐6</v>
      </c>
      <c r="C165" s="11" t="s">
        <v>36</v>
      </c>
      <c r="D165" s="15">
        <f>COUNTIFS($C$2:C165,C165)</f>
        <v>6</v>
      </c>
      <c r="E165" s="17">
        <v>164</v>
      </c>
      <c r="F165" s="17">
        <v>164</v>
      </c>
      <c r="G165" s="17">
        <v>164</v>
      </c>
      <c r="H165" s="17">
        <v>164</v>
      </c>
      <c r="I165" s="17">
        <v>164</v>
      </c>
      <c r="J165" s="18"/>
      <c r="K165" s="18"/>
      <c r="L165" s="25">
        <f t="shared" si="10"/>
        <v>164</v>
      </c>
      <c r="M165" s="25">
        <f t="shared" si="11"/>
        <v>164</v>
      </c>
      <c r="N165" s="26">
        <f t="shared" si="12"/>
        <v>164</v>
      </c>
    </row>
    <row r="166" spans="2:14" ht="24" customHeight="1" x14ac:dyDescent="0.15">
      <c r="B166" s="11" t="str">
        <f t="shared" si="9"/>
        <v>c音乐7</v>
      </c>
      <c r="C166" s="11" t="s">
        <v>36</v>
      </c>
      <c r="D166" s="15">
        <f>COUNTIFS($C$2:C166,C166)</f>
        <v>7</v>
      </c>
      <c r="E166" s="16">
        <v>165</v>
      </c>
      <c r="F166" s="16">
        <v>165</v>
      </c>
      <c r="G166" s="16">
        <v>165</v>
      </c>
      <c r="H166" s="16">
        <v>165</v>
      </c>
      <c r="I166" s="16">
        <v>165</v>
      </c>
      <c r="J166" s="18"/>
      <c r="K166" s="18"/>
      <c r="L166" s="25">
        <f t="shared" si="10"/>
        <v>165</v>
      </c>
      <c r="M166" s="25">
        <f t="shared" si="11"/>
        <v>165</v>
      </c>
      <c r="N166" s="26">
        <f t="shared" si="12"/>
        <v>165</v>
      </c>
    </row>
    <row r="167" spans="2:14" ht="24" customHeight="1" x14ac:dyDescent="0.15">
      <c r="B167" s="11" t="str">
        <f t="shared" si="9"/>
        <v>c音乐8</v>
      </c>
      <c r="C167" s="11" t="s">
        <v>36</v>
      </c>
      <c r="D167" s="15">
        <f>COUNTIFS($C$2:C167,C167)</f>
        <v>8</v>
      </c>
      <c r="E167" s="17">
        <v>166</v>
      </c>
      <c r="F167" s="17">
        <v>166</v>
      </c>
      <c r="G167" s="17">
        <v>166</v>
      </c>
      <c r="H167" s="17">
        <v>166</v>
      </c>
      <c r="I167" s="17">
        <v>166</v>
      </c>
      <c r="J167" s="18"/>
      <c r="K167" s="18"/>
      <c r="L167" s="25">
        <f t="shared" si="10"/>
        <v>166</v>
      </c>
      <c r="M167" s="25">
        <f t="shared" si="11"/>
        <v>166</v>
      </c>
      <c r="N167" s="26">
        <f t="shared" si="12"/>
        <v>166</v>
      </c>
    </row>
    <row r="168" spans="2:14" ht="24" customHeight="1" x14ac:dyDescent="0.15">
      <c r="B168" s="11" t="str">
        <f t="shared" si="9"/>
        <v>c音乐9</v>
      </c>
      <c r="C168" s="11" t="s">
        <v>36</v>
      </c>
      <c r="D168" s="15">
        <f>COUNTIFS($C$2:C168,C168)</f>
        <v>9</v>
      </c>
      <c r="E168" s="16">
        <v>167</v>
      </c>
      <c r="F168" s="16">
        <v>167</v>
      </c>
      <c r="G168" s="16">
        <v>167</v>
      </c>
      <c r="H168" s="16">
        <v>167</v>
      </c>
      <c r="I168" s="16">
        <v>167</v>
      </c>
      <c r="J168" s="18"/>
      <c r="K168" s="18"/>
      <c r="L168" s="25">
        <f t="shared" si="10"/>
        <v>167</v>
      </c>
      <c r="M168" s="25">
        <f t="shared" si="11"/>
        <v>167</v>
      </c>
      <c r="N168" s="26">
        <f t="shared" si="12"/>
        <v>167</v>
      </c>
    </row>
    <row r="169" spans="2:14" ht="24" customHeight="1" x14ac:dyDescent="0.15">
      <c r="B169" s="11" t="str">
        <f t="shared" si="9"/>
        <v>d美术1</v>
      </c>
      <c r="C169" s="11" t="s">
        <v>37</v>
      </c>
      <c r="D169" s="15">
        <f>COUNTIFS($C$2:C169,C169)</f>
        <v>1</v>
      </c>
      <c r="E169" s="17">
        <v>168</v>
      </c>
      <c r="F169" s="17">
        <v>168</v>
      </c>
      <c r="G169" s="17">
        <v>168</v>
      </c>
      <c r="H169" s="17">
        <v>168</v>
      </c>
      <c r="I169" s="17">
        <v>168</v>
      </c>
      <c r="J169" s="18"/>
      <c r="K169" s="18"/>
      <c r="L169" s="25">
        <f t="shared" si="10"/>
        <v>168</v>
      </c>
      <c r="M169" s="25">
        <f t="shared" si="11"/>
        <v>168</v>
      </c>
      <c r="N169" s="26">
        <f t="shared" si="12"/>
        <v>168</v>
      </c>
    </row>
    <row r="170" spans="2:14" ht="24" customHeight="1" x14ac:dyDescent="0.15">
      <c r="B170" s="11" t="str">
        <f t="shared" si="9"/>
        <v>d美术2</v>
      </c>
      <c r="C170" s="11" t="s">
        <v>37</v>
      </c>
      <c r="D170" s="15">
        <f>COUNTIFS($C$2:C170,C170)</f>
        <v>2</v>
      </c>
      <c r="E170" s="16">
        <v>169</v>
      </c>
      <c r="F170" s="16">
        <v>169</v>
      </c>
      <c r="G170" s="16">
        <v>169</v>
      </c>
      <c r="H170" s="16">
        <v>169</v>
      </c>
      <c r="I170" s="16">
        <v>169</v>
      </c>
      <c r="J170" s="18"/>
      <c r="K170" s="18"/>
      <c r="L170" s="25">
        <f t="shared" si="10"/>
        <v>169</v>
      </c>
      <c r="M170" s="25">
        <f t="shared" si="11"/>
        <v>169</v>
      </c>
      <c r="N170" s="26">
        <f t="shared" si="12"/>
        <v>169</v>
      </c>
    </row>
    <row r="171" spans="2:14" ht="24" customHeight="1" x14ac:dyDescent="0.15">
      <c r="B171" s="11" t="str">
        <f t="shared" si="9"/>
        <v>d美术3</v>
      </c>
      <c r="C171" s="11" t="s">
        <v>37</v>
      </c>
      <c r="D171" s="15">
        <f>COUNTIFS($C$2:C171,C171)</f>
        <v>3</v>
      </c>
      <c r="E171" s="17">
        <v>170</v>
      </c>
      <c r="F171" s="17">
        <v>170</v>
      </c>
      <c r="G171" s="17">
        <v>170</v>
      </c>
      <c r="H171" s="17">
        <v>170</v>
      </c>
      <c r="I171" s="17">
        <v>170</v>
      </c>
      <c r="J171" s="18"/>
      <c r="K171" s="18"/>
      <c r="L171" s="25">
        <f t="shared" si="10"/>
        <v>170</v>
      </c>
      <c r="M171" s="25">
        <f t="shared" si="11"/>
        <v>170</v>
      </c>
      <c r="N171" s="26">
        <f t="shared" si="12"/>
        <v>170</v>
      </c>
    </row>
    <row r="172" spans="2:14" ht="24" customHeight="1" x14ac:dyDescent="0.15">
      <c r="B172" s="11" t="str">
        <f t="shared" si="9"/>
        <v>d美术4</v>
      </c>
      <c r="C172" s="11" t="s">
        <v>37</v>
      </c>
      <c r="D172" s="15">
        <f>COUNTIFS($C$2:C172,C172)</f>
        <v>4</v>
      </c>
      <c r="E172" s="16">
        <v>171</v>
      </c>
      <c r="F172" s="16">
        <v>171</v>
      </c>
      <c r="G172" s="16">
        <v>171</v>
      </c>
      <c r="H172" s="16">
        <v>171</v>
      </c>
      <c r="I172" s="16">
        <v>171</v>
      </c>
      <c r="J172" s="18"/>
      <c r="K172" s="18"/>
      <c r="L172" s="25">
        <f t="shared" si="10"/>
        <v>171</v>
      </c>
      <c r="M172" s="25">
        <f t="shared" si="11"/>
        <v>171</v>
      </c>
      <c r="N172" s="26">
        <f t="shared" si="12"/>
        <v>171</v>
      </c>
    </row>
    <row r="173" spans="2:14" ht="24" customHeight="1" x14ac:dyDescent="0.15">
      <c r="B173" s="11" t="str">
        <f t="shared" si="9"/>
        <v>d美术5</v>
      </c>
      <c r="C173" s="11" t="s">
        <v>37</v>
      </c>
      <c r="D173" s="15">
        <f>COUNTIFS($C$2:C173,C173)</f>
        <v>5</v>
      </c>
      <c r="E173" s="17">
        <v>172</v>
      </c>
      <c r="F173" s="17">
        <v>172</v>
      </c>
      <c r="G173" s="17">
        <v>172</v>
      </c>
      <c r="H173" s="17">
        <v>172</v>
      </c>
      <c r="I173" s="17">
        <v>172</v>
      </c>
      <c r="J173" s="18"/>
      <c r="K173" s="18"/>
      <c r="L173" s="25">
        <f t="shared" si="10"/>
        <v>172</v>
      </c>
      <c r="M173" s="25">
        <f t="shared" si="11"/>
        <v>172</v>
      </c>
      <c r="N173" s="26">
        <f t="shared" si="12"/>
        <v>172</v>
      </c>
    </row>
    <row r="174" spans="2:14" ht="24" customHeight="1" x14ac:dyDescent="0.15">
      <c r="B174" s="11" t="str">
        <f t="shared" si="9"/>
        <v>d美术6</v>
      </c>
      <c r="C174" s="11" t="s">
        <v>37</v>
      </c>
      <c r="D174" s="15">
        <f>COUNTIFS($C$2:C174,C174)</f>
        <v>6</v>
      </c>
      <c r="E174" s="16">
        <v>173</v>
      </c>
      <c r="F174" s="16">
        <v>173</v>
      </c>
      <c r="G174" s="16">
        <v>173</v>
      </c>
      <c r="H174" s="16">
        <v>173</v>
      </c>
      <c r="I174" s="16">
        <v>173</v>
      </c>
      <c r="J174" s="18"/>
      <c r="K174" s="18"/>
      <c r="L174" s="25">
        <f t="shared" si="10"/>
        <v>173</v>
      </c>
      <c r="M174" s="25">
        <f t="shared" si="11"/>
        <v>173</v>
      </c>
      <c r="N174" s="26">
        <f t="shared" si="12"/>
        <v>173</v>
      </c>
    </row>
    <row r="175" spans="2:14" ht="24" customHeight="1" x14ac:dyDescent="0.15">
      <c r="B175" s="11" t="str">
        <f t="shared" si="9"/>
        <v>d美术7</v>
      </c>
      <c r="C175" s="11" t="s">
        <v>37</v>
      </c>
      <c r="D175" s="15">
        <f>COUNTIFS($C$2:C175,C175)</f>
        <v>7</v>
      </c>
      <c r="E175" s="17">
        <v>174</v>
      </c>
      <c r="F175" s="17">
        <v>174</v>
      </c>
      <c r="G175" s="17">
        <v>174</v>
      </c>
      <c r="H175" s="17">
        <v>174</v>
      </c>
      <c r="I175" s="17">
        <v>174</v>
      </c>
      <c r="J175" s="18"/>
      <c r="K175" s="18"/>
      <c r="L175" s="25">
        <f t="shared" si="10"/>
        <v>174</v>
      </c>
      <c r="M175" s="25">
        <f t="shared" si="11"/>
        <v>174</v>
      </c>
      <c r="N175" s="26">
        <f t="shared" si="12"/>
        <v>174</v>
      </c>
    </row>
    <row r="176" spans="2:14" ht="24" customHeight="1" x14ac:dyDescent="0.15">
      <c r="B176" s="11" t="str">
        <f t="shared" si="9"/>
        <v>d美术8</v>
      </c>
      <c r="C176" s="11" t="s">
        <v>37</v>
      </c>
      <c r="D176" s="15">
        <f>COUNTIFS($C$2:C176,C176)</f>
        <v>8</v>
      </c>
      <c r="E176" s="16">
        <v>175</v>
      </c>
      <c r="F176" s="16">
        <v>175</v>
      </c>
      <c r="G176" s="16">
        <v>175</v>
      </c>
      <c r="H176" s="16">
        <v>175</v>
      </c>
      <c r="I176" s="16">
        <v>175</v>
      </c>
      <c r="J176" s="18"/>
      <c r="K176" s="18"/>
      <c r="L176" s="25">
        <f t="shared" si="10"/>
        <v>175</v>
      </c>
      <c r="M176" s="25">
        <f t="shared" si="11"/>
        <v>175</v>
      </c>
      <c r="N176" s="26">
        <f t="shared" si="12"/>
        <v>175</v>
      </c>
    </row>
    <row r="177" spans="2:14" ht="24" customHeight="1" x14ac:dyDescent="0.15">
      <c r="B177" s="11" t="str">
        <f t="shared" si="9"/>
        <v>d美术9</v>
      </c>
      <c r="C177" s="11" t="s">
        <v>37</v>
      </c>
      <c r="D177" s="15">
        <f>COUNTIFS($C$2:C177,C177)</f>
        <v>9</v>
      </c>
      <c r="E177" s="17">
        <v>176</v>
      </c>
      <c r="F177" s="17">
        <v>176</v>
      </c>
      <c r="G177" s="17">
        <v>176</v>
      </c>
      <c r="H177" s="17">
        <v>176</v>
      </c>
      <c r="I177" s="17">
        <v>176</v>
      </c>
      <c r="J177" s="18"/>
      <c r="K177" s="18"/>
      <c r="L177" s="25">
        <f t="shared" si="10"/>
        <v>176</v>
      </c>
      <c r="M177" s="25">
        <f t="shared" si="11"/>
        <v>176</v>
      </c>
      <c r="N177" s="26">
        <f t="shared" si="12"/>
        <v>176</v>
      </c>
    </row>
    <row r="178" spans="2:14" ht="24" customHeight="1" x14ac:dyDescent="0.15">
      <c r="B178" s="11" t="str">
        <f t="shared" si="9"/>
        <v>h综合实践1</v>
      </c>
      <c r="C178" s="11" t="s">
        <v>39</v>
      </c>
      <c r="D178" s="15">
        <f>COUNTIFS($C$2:C178,C178)</f>
        <v>1</v>
      </c>
      <c r="E178" s="16">
        <v>177</v>
      </c>
      <c r="F178" s="16">
        <v>177</v>
      </c>
      <c r="G178" s="16">
        <v>177</v>
      </c>
      <c r="H178" s="16">
        <v>177</v>
      </c>
      <c r="I178" s="16">
        <v>177</v>
      </c>
      <c r="J178" s="18"/>
      <c r="K178" s="18"/>
      <c r="L178" s="25">
        <f t="shared" si="10"/>
        <v>177</v>
      </c>
      <c r="M178" s="25">
        <f t="shared" si="11"/>
        <v>177</v>
      </c>
      <c r="N178" s="26">
        <f t="shared" si="12"/>
        <v>177</v>
      </c>
    </row>
    <row r="179" spans="2:14" ht="24" customHeight="1" x14ac:dyDescent="0.15">
      <c r="B179" s="11" t="str">
        <f t="shared" si="9"/>
        <v>h综合实践2</v>
      </c>
      <c r="C179" s="11" t="s">
        <v>39</v>
      </c>
      <c r="D179" s="15">
        <f>COUNTIFS($C$2:C179,C179)</f>
        <v>2</v>
      </c>
      <c r="E179" s="17">
        <v>178</v>
      </c>
      <c r="F179" s="17">
        <v>178</v>
      </c>
      <c r="G179" s="17">
        <v>178</v>
      </c>
      <c r="H179" s="17">
        <v>178</v>
      </c>
      <c r="I179" s="17">
        <v>178</v>
      </c>
      <c r="J179" s="18"/>
      <c r="K179" s="18"/>
      <c r="L179" s="25">
        <f t="shared" si="10"/>
        <v>178</v>
      </c>
      <c r="M179" s="25">
        <f t="shared" si="11"/>
        <v>178</v>
      </c>
      <c r="N179" s="26">
        <f t="shared" si="12"/>
        <v>178</v>
      </c>
    </row>
    <row r="180" spans="2:14" ht="24" customHeight="1" x14ac:dyDescent="0.15">
      <c r="B180" s="11" t="str">
        <f t="shared" si="9"/>
        <v>h综合实践3</v>
      </c>
      <c r="C180" s="11" t="s">
        <v>39</v>
      </c>
      <c r="D180" s="15">
        <f>COUNTIFS($C$2:C180,C180)</f>
        <v>3</v>
      </c>
      <c r="E180" s="16">
        <v>179</v>
      </c>
      <c r="F180" s="16">
        <v>179</v>
      </c>
      <c r="G180" s="16">
        <v>179</v>
      </c>
      <c r="H180" s="16">
        <v>179</v>
      </c>
      <c r="I180" s="16">
        <v>179</v>
      </c>
      <c r="J180" s="18"/>
      <c r="K180" s="18"/>
      <c r="L180" s="25">
        <f t="shared" si="10"/>
        <v>179</v>
      </c>
      <c r="M180" s="25">
        <f t="shared" si="11"/>
        <v>179</v>
      </c>
      <c r="N180" s="26">
        <f t="shared" si="12"/>
        <v>179</v>
      </c>
    </row>
    <row r="181" spans="2:14" ht="24" customHeight="1" x14ac:dyDescent="0.15">
      <c r="B181" s="11" t="str">
        <f t="shared" si="9"/>
        <v>h综合实践4</v>
      </c>
      <c r="C181" s="11" t="s">
        <v>39</v>
      </c>
      <c r="D181" s="15">
        <f>COUNTIFS($C$2:C181,C181)</f>
        <v>4</v>
      </c>
      <c r="E181" s="17">
        <v>180</v>
      </c>
      <c r="F181" s="17">
        <v>180</v>
      </c>
      <c r="G181" s="17">
        <v>180</v>
      </c>
      <c r="H181" s="17">
        <v>180</v>
      </c>
      <c r="I181" s="17">
        <v>180</v>
      </c>
      <c r="J181" s="18"/>
      <c r="K181" s="18"/>
      <c r="L181" s="25">
        <f t="shared" si="10"/>
        <v>180</v>
      </c>
      <c r="M181" s="25">
        <f t="shared" si="11"/>
        <v>180</v>
      </c>
      <c r="N181" s="26">
        <f t="shared" si="12"/>
        <v>180</v>
      </c>
    </row>
    <row r="182" spans="2:14" ht="24" customHeight="1" x14ac:dyDescent="0.15">
      <c r="B182" s="11" t="str">
        <f t="shared" si="9"/>
        <v>f信息技术1</v>
      </c>
      <c r="C182" s="11" t="s">
        <v>38</v>
      </c>
      <c r="D182" s="15">
        <f>COUNTIFS($C$2:C182,C182)</f>
        <v>1</v>
      </c>
      <c r="E182" s="16">
        <v>181</v>
      </c>
      <c r="F182" s="16">
        <v>181</v>
      </c>
      <c r="G182" s="16">
        <v>181</v>
      </c>
      <c r="H182" s="16">
        <v>181</v>
      </c>
      <c r="I182" s="16">
        <v>181</v>
      </c>
      <c r="J182" s="18"/>
      <c r="K182" s="18"/>
      <c r="L182" s="25">
        <f t="shared" si="10"/>
        <v>181</v>
      </c>
      <c r="M182" s="25">
        <f t="shared" si="11"/>
        <v>181</v>
      </c>
      <c r="N182" s="26">
        <f t="shared" si="12"/>
        <v>181</v>
      </c>
    </row>
    <row r="183" spans="2:14" ht="24" customHeight="1" x14ac:dyDescent="0.15">
      <c r="B183" s="11" t="str">
        <f t="shared" si="9"/>
        <v>f信息技术2</v>
      </c>
      <c r="C183" s="11" t="s">
        <v>38</v>
      </c>
      <c r="D183" s="15">
        <f>COUNTIFS($C$2:C183,C183)</f>
        <v>2</v>
      </c>
      <c r="E183" s="17">
        <v>182</v>
      </c>
      <c r="F183" s="17">
        <v>182</v>
      </c>
      <c r="G183" s="17">
        <v>182</v>
      </c>
      <c r="H183" s="17">
        <v>182</v>
      </c>
      <c r="I183" s="17">
        <v>182</v>
      </c>
      <c r="J183" s="18"/>
      <c r="K183" s="18"/>
      <c r="L183" s="25">
        <f t="shared" si="10"/>
        <v>182</v>
      </c>
      <c r="M183" s="25">
        <f t="shared" si="11"/>
        <v>182</v>
      </c>
      <c r="N183" s="26">
        <f t="shared" si="12"/>
        <v>182</v>
      </c>
    </row>
    <row r="184" spans="2:14" ht="24" customHeight="1" x14ac:dyDescent="0.15">
      <c r="B184" s="11" t="str">
        <f t="shared" si="9"/>
        <v>f信息技术3</v>
      </c>
      <c r="C184" s="11" t="s">
        <v>38</v>
      </c>
      <c r="D184" s="15">
        <f>COUNTIFS($C$2:C184,C184)</f>
        <v>3</v>
      </c>
      <c r="E184" s="16">
        <v>183</v>
      </c>
      <c r="F184" s="16">
        <v>183</v>
      </c>
      <c r="G184" s="16">
        <v>183</v>
      </c>
      <c r="H184" s="16">
        <v>183</v>
      </c>
      <c r="I184" s="16">
        <v>183</v>
      </c>
      <c r="J184" s="18"/>
      <c r="K184" s="18"/>
      <c r="L184" s="25">
        <f t="shared" si="10"/>
        <v>183</v>
      </c>
      <c r="M184" s="25">
        <f t="shared" si="11"/>
        <v>183</v>
      </c>
      <c r="N184" s="26">
        <f t="shared" si="12"/>
        <v>183</v>
      </c>
    </row>
    <row r="185" spans="2:14" ht="24" customHeight="1" x14ac:dyDescent="0.15">
      <c r="B185" s="11" t="str">
        <f t="shared" ref="B185:B197" si="13">C185&amp;D185</f>
        <v>f信息技术4</v>
      </c>
      <c r="C185" s="11" t="s">
        <v>38</v>
      </c>
      <c r="D185" s="15">
        <f>COUNTIFS($C$2:C185,C185)</f>
        <v>4</v>
      </c>
      <c r="E185" s="17">
        <v>184</v>
      </c>
      <c r="F185" s="17">
        <v>184</v>
      </c>
      <c r="G185" s="17">
        <v>184</v>
      </c>
      <c r="H185" s="17">
        <v>184</v>
      </c>
      <c r="I185" s="17">
        <v>184</v>
      </c>
      <c r="J185" s="18"/>
      <c r="K185" s="18"/>
      <c r="L185" s="25">
        <f t="shared" si="10"/>
        <v>184</v>
      </c>
      <c r="M185" s="25">
        <f t="shared" si="11"/>
        <v>184</v>
      </c>
      <c r="N185" s="26">
        <f t="shared" si="12"/>
        <v>184</v>
      </c>
    </row>
    <row r="186" spans="2:14" ht="24" customHeight="1" x14ac:dyDescent="0.15">
      <c r="B186" s="11" t="str">
        <f t="shared" si="13"/>
        <v>f信息技术5</v>
      </c>
      <c r="C186" s="11" t="s">
        <v>38</v>
      </c>
      <c r="D186" s="15">
        <f>COUNTIFS($C$2:C186,C186)</f>
        <v>5</v>
      </c>
      <c r="E186" s="16">
        <v>185</v>
      </c>
      <c r="F186" s="16">
        <v>185</v>
      </c>
      <c r="G186" s="16">
        <v>185</v>
      </c>
      <c r="H186" s="16">
        <v>185</v>
      </c>
      <c r="I186" s="16">
        <v>185</v>
      </c>
      <c r="J186" s="18"/>
      <c r="K186" s="18"/>
      <c r="L186" s="25">
        <f t="shared" si="10"/>
        <v>185</v>
      </c>
      <c r="M186" s="25">
        <f t="shared" si="11"/>
        <v>185</v>
      </c>
      <c r="N186" s="26">
        <f t="shared" si="12"/>
        <v>185</v>
      </c>
    </row>
    <row r="187" spans="2:14" ht="24" customHeight="1" x14ac:dyDescent="0.15">
      <c r="B187" s="11" t="str">
        <f t="shared" si="13"/>
        <v>f信息技术6</v>
      </c>
      <c r="C187" s="11" t="s">
        <v>38</v>
      </c>
      <c r="D187" s="15">
        <f>COUNTIFS($C$2:C187,C187)</f>
        <v>6</v>
      </c>
      <c r="E187" s="17">
        <v>186</v>
      </c>
      <c r="F187" s="17">
        <v>186</v>
      </c>
      <c r="G187" s="17">
        <v>186</v>
      </c>
      <c r="H187" s="17">
        <v>186</v>
      </c>
      <c r="I187" s="17">
        <v>186</v>
      </c>
      <c r="J187" s="18"/>
      <c r="K187" s="18"/>
      <c r="L187" s="25">
        <f t="shared" si="10"/>
        <v>186</v>
      </c>
      <c r="M187" s="25">
        <f t="shared" si="11"/>
        <v>186</v>
      </c>
      <c r="N187" s="26">
        <f t="shared" si="12"/>
        <v>186</v>
      </c>
    </row>
    <row r="188" spans="2:14" ht="24" customHeight="1" x14ac:dyDescent="0.15">
      <c r="B188" s="11" t="str">
        <f t="shared" si="13"/>
        <v>f信息技术7</v>
      </c>
      <c r="C188" s="11" t="s">
        <v>38</v>
      </c>
      <c r="D188" s="15">
        <f>COUNTIFS($C$2:C188,C188)</f>
        <v>7</v>
      </c>
      <c r="E188" s="16">
        <v>187</v>
      </c>
      <c r="F188" s="16">
        <v>187</v>
      </c>
      <c r="G188" s="16">
        <v>187</v>
      </c>
      <c r="H188" s="16">
        <v>187</v>
      </c>
      <c r="I188" s="16">
        <v>187</v>
      </c>
      <c r="J188" s="18"/>
      <c r="K188" s="18"/>
      <c r="L188" s="25">
        <f t="shared" si="10"/>
        <v>187</v>
      </c>
      <c r="M188" s="25">
        <f t="shared" si="11"/>
        <v>187</v>
      </c>
      <c r="N188" s="26">
        <f t="shared" si="12"/>
        <v>187</v>
      </c>
    </row>
    <row r="189" spans="2:14" ht="24" customHeight="1" x14ac:dyDescent="0.15">
      <c r="B189" s="11" t="str">
        <f t="shared" si="13"/>
        <v>f信息技术8</v>
      </c>
      <c r="C189" s="11" t="s">
        <v>38</v>
      </c>
      <c r="D189" s="15">
        <f>COUNTIFS($C$2:C189,C189)</f>
        <v>8</v>
      </c>
      <c r="E189" s="17">
        <v>188</v>
      </c>
      <c r="F189" s="17">
        <v>188</v>
      </c>
      <c r="G189" s="17">
        <v>188</v>
      </c>
      <c r="H189" s="17">
        <v>188</v>
      </c>
      <c r="I189" s="17">
        <v>188</v>
      </c>
      <c r="J189" s="18"/>
      <c r="K189" s="18"/>
      <c r="L189" s="25">
        <f t="shared" si="10"/>
        <v>188</v>
      </c>
      <c r="M189" s="25">
        <f t="shared" si="11"/>
        <v>188</v>
      </c>
      <c r="N189" s="26">
        <f t="shared" si="12"/>
        <v>188</v>
      </c>
    </row>
    <row r="190" spans="2:14" ht="24" customHeight="1" x14ac:dyDescent="0.15">
      <c r="B190" s="11" t="str">
        <f t="shared" si="13"/>
        <v>f信息技术9</v>
      </c>
      <c r="C190" s="11" t="s">
        <v>38</v>
      </c>
      <c r="D190" s="15">
        <f>COUNTIFS($C$2:C190,C190)</f>
        <v>9</v>
      </c>
      <c r="E190" s="16">
        <v>189</v>
      </c>
      <c r="F190" s="16">
        <v>189</v>
      </c>
      <c r="G190" s="16">
        <v>189</v>
      </c>
      <c r="H190" s="16">
        <v>189</v>
      </c>
      <c r="I190" s="16">
        <v>189</v>
      </c>
      <c r="J190" s="18"/>
      <c r="K190" s="18"/>
      <c r="L190" s="25">
        <f t="shared" si="10"/>
        <v>189</v>
      </c>
      <c r="M190" s="25">
        <f t="shared" si="11"/>
        <v>189</v>
      </c>
      <c r="N190" s="26">
        <f t="shared" si="12"/>
        <v>189</v>
      </c>
    </row>
    <row r="191" spans="2:14" ht="24" customHeight="1" x14ac:dyDescent="0.15">
      <c r="B191" s="11" t="str">
        <f t="shared" si="13"/>
        <v>f信息技术10</v>
      </c>
      <c r="C191" s="11" t="s">
        <v>38</v>
      </c>
      <c r="D191" s="15">
        <f>COUNTIFS($C$2:C191,C191)</f>
        <v>10</v>
      </c>
      <c r="E191" s="17">
        <v>190</v>
      </c>
      <c r="F191" s="17">
        <v>190</v>
      </c>
      <c r="G191" s="17">
        <v>190</v>
      </c>
      <c r="H191" s="17">
        <v>190</v>
      </c>
      <c r="I191" s="17">
        <v>190</v>
      </c>
      <c r="J191" s="18"/>
      <c r="K191" s="18"/>
      <c r="L191" s="25">
        <f t="shared" si="10"/>
        <v>190</v>
      </c>
      <c r="M191" s="25">
        <f t="shared" si="11"/>
        <v>190</v>
      </c>
      <c r="N191" s="26">
        <f t="shared" si="12"/>
        <v>190</v>
      </c>
    </row>
    <row r="192" spans="2:14" ht="24" customHeight="1" x14ac:dyDescent="0.15">
      <c r="B192" s="11" t="str">
        <f t="shared" si="13"/>
        <v>i心理健康1</v>
      </c>
      <c r="C192" s="11" t="s">
        <v>40</v>
      </c>
      <c r="D192" s="15">
        <f>COUNTIFS($C$2:C192,C192)</f>
        <v>1</v>
      </c>
      <c r="E192" s="16">
        <v>191</v>
      </c>
      <c r="F192" s="16">
        <v>191</v>
      </c>
      <c r="G192" s="16">
        <v>191</v>
      </c>
      <c r="H192" s="16">
        <v>191</v>
      </c>
      <c r="I192" s="16">
        <v>191</v>
      </c>
      <c r="J192" s="18"/>
      <c r="K192" s="18"/>
      <c r="L192" s="25">
        <f t="shared" si="10"/>
        <v>191</v>
      </c>
      <c r="M192" s="25">
        <f t="shared" si="11"/>
        <v>191</v>
      </c>
      <c r="N192" s="26">
        <f t="shared" si="12"/>
        <v>191</v>
      </c>
    </row>
    <row r="193" spans="2:14" x14ac:dyDescent="0.15">
      <c r="B193" s="11" t="str">
        <f t="shared" si="13"/>
        <v>i心理健康2</v>
      </c>
      <c r="C193" s="11" t="s">
        <v>40</v>
      </c>
      <c r="D193" s="15">
        <f>COUNTIFS($C$2:C193,C193)</f>
        <v>2</v>
      </c>
      <c r="E193" s="17">
        <v>192</v>
      </c>
      <c r="F193" s="17">
        <v>192</v>
      </c>
      <c r="G193" s="17">
        <v>192</v>
      </c>
      <c r="H193" s="17">
        <v>192</v>
      </c>
      <c r="I193" s="17">
        <v>192</v>
      </c>
      <c r="J193" s="18"/>
      <c r="K193" s="18"/>
      <c r="L193" s="25">
        <f t="shared" si="10"/>
        <v>192</v>
      </c>
      <c r="M193" s="25">
        <f t="shared" si="11"/>
        <v>192</v>
      </c>
      <c r="N193" s="26">
        <f t="shared" si="12"/>
        <v>192</v>
      </c>
    </row>
    <row r="194" spans="2:14" x14ac:dyDescent="0.15">
      <c r="B194" s="11" t="str">
        <f t="shared" si="13"/>
        <v>i心理健康3</v>
      </c>
      <c r="C194" s="11" t="s">
        <v>40</v>
      </c>
      <c r="D194" s="15">
        <f>COUNTIFS($C$2:C194,C194)</f>
        <v>3</v>
      </c>
      <c r="E194" s="16">
        <v>193</v>
      </c>
      <c r="F194" s="16">
        <v>193</v>
      </c>
      <c r="G194" s="16">
        <v>193</v>
      </c>
      <c r="H194" s="16">
        <v>193</v>
      </c>
      <c r="I194" s="16">
        <v>193</v>
      </c>
      <c r="J194" s="18"/>
      <c r="K194" s="18"/>
      <c r="L194" s="25">
        <f t="shared" si="10"/>
        <v>193</v>
      </c>
      <c r="M194" s="25">
        <f t="shared" si="11"/>
        <v>193</v>
      </c>
      <c r="N194" s="26">
        <f t="shared" si="12"/>
        <v>193</v>
      </c>
    </row>
    <row r="195" spans="2:14" x14ac:dyDescent="0.15">
      <c r="B195" s="11" t="str">
        <f t="shared" si="13"/>
        <v>i心理健康4</v>
      </c>
      <c r="C195" s="11" t="s">
        <v>40</v>
      </c>
      <c r="D195" s="15">
        <f>COUNTIFS($C$2:C195,C195)</f>
        <v>4</v>
      </c>
      <c r="E195" s="17">
        <v>194</v>
      </c>
      <c r="F195" s="17">
        <v>194</v>
      </c>
      <c r="G195" s="17">
        <v>194</v>
      </c>
      <c r="H195" s="17">
        <v>194</v>
      </c>
      <c r="I195" s="17">
        <v>194</v>
      </c>
      <c r="J195" s="18"/>
      <c r="K195" s="18"/>
      <c r="L195" s="25">
        <f t="shared" si="10"/>
        <v>194</v>
      </c>
      <c r="M195" s="25">
        <f t="shared" si="11"/>
        <v>194</v>
      </c>
      <c r="N195" s="26">
        <f t="shared" si="12"/>
        <v>194</v>
      </c>
    </row>
    <row r="196" spans="2:14" x14ac:dyDescent="0.15">
      <c r="B196" s="11" t="str">
        <f t="shared" si="13"/>
        <v>i心理健康5</v>
      </c>
      <c r="C196" s="11" t="s">
        <v>40</v>
      </c>
      <c r="D196" s="15">
        <f>COUNTIFS($C$2:C196,C196)</f>
        <v>5</v>
      </c>
      <c r="E196" s="16">
        <v>195</v>
      </c>
      <c r="F196" s="16">
        <v>195</v>
      </c>
      <c r="G196" s="16">
        <v>195</v>
      </c>
      <c r="H196" s="16">
        <v>195</v>
      </c>
      <c r="I196" s="16">
        <v>195</v>
      </c>
      <c r="J196" s="18"/>
      <c r="K196" s="18"/>
      <c r="L196" s="25">
        <f t="shared" si="10"/>
        <v>195</v>
      </c>
      <c r="M196" s="25">
        <f t="shared" si="11"/>
        <v>195</v>
      </c>
      <c r="N196" s="26">
        <f t="shared" si="12"/>
        <v>195</v>
      </c>
    </row>
    <row r="197" spans="2:14" x14ac:dyDescent="0.15">
      <c r="B197" s="11" t="str">
        <f t="shared" si="13"/>
        <v>i心理健康6</v>
      </c>
      <c r="C197" s="11" t="s">
        <v>40</v>
      </c>
      <c r="D197" s="15">
        <f>COUNTIFS($C$2:C197,C197)</f>
        <v>6</v>
      </c>
      <c r="E197" s="17">
        <v>196</v>
      </c>
      <c r="F197" s="17">
        <v>196</v>
      </c>
      <c r="G197" s="17">
        <v>196</v>
      </c>
      <c r="H197" s="17">
        <v>196</v>
      </c>
      <c r="I197" s="17">
        <v>196</v>
      </c>
      <c r="J197" s="18"/>
      <c r="K197" s="18"/>
      <c r="L197" s="25">
        <f t="shared" si="10"/>
        <v>196</v>
      </c>
      <c r="M197" s="25">
        <f t="shared" si="11"/>
        <v>196</v>
      </c>
      <c r="N197" s="26">
        <f t="shared" si="12"/>
        <v>196</v>
      </c>
    </row>
  </sheetData>
  <sheetProtection autoFilter="0"/>
  <autoFilter ref="A1:N192"/>
  <phoneticPr fontId="9" type="noConversion"/>
  <printOptions horizontalCentered="1"/>
  <pageMargins left="0.39370078740157483" right="0.39370078740157483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FF00"/>
  </sheetPr>
  <dimension ref="A1:R197"/>
  <sheetViews>
    <sheetView topLeftCell="B1" workbookViewId="0">
      <pane ySplit="1" topLeftCell="A2" activePane="bottomLeft" state="frozen"/>
      <selection activeCell="I2" sqref="I2:I197"/>
      <selection pane="bottomLeft" activeCell="I2" sqref="I2:I197"/>
    </sheetView>
  </sheetViews>
  <sheetFormatPr defaultRowHeight="14.25" x14ac:dyDescent="0.15"/>
  <cols>
    <col min="1" max="1" width="5.125" style="11" hidden="1" customWidth="1"/>
    <col min="2" max="2" width="16.75" style="11" bestFit="1" customWidth="1"/>
    <col min="3" max="3" width="13.875" style="11" bestFit="1" customWidth="1"/>
    <col min="4" max="4" width="9" style="14"/>
    <col min="5" max="9" width="7.5" style="14" bestFit="1" customWidth="1"/>
    <col min="10" max="11" width="7.5" style="14" hidden="1" customWidth="1"/>
    <col min="12" max="13" width="9" style="14"/>
    <col min="14" max="14" width="7.5" style="14" bestFit="1" customWidth="1"/>
    <col min="15" max="256" width="9" style="14"/>
    <col min="257" max="257" width="5.125" style="14" customWidth="1"/>
    <col min="258" max="258" width="16.75" style="14" bestFit="1" customWidth="1"/>
    <col min="259" max="259" width="13.875" style="14" bestFit="1" customWidth="1"/>
    <col min="260" max="260" width="9" style="14"/>
    <col min="261" max="267" width="7.5" style="14" bestFit="1" customWidth="1"/>
    <col min="268" max="269" width="9" style="14"/>
    <col min="270" max="270" width="7.5" style="14" bestFit="1" customWidth="1"/>
    <col min="271" max="512" width="9" style="14"/>
    <col min="513" max="513" width="5.125" style="14" customWidth="1"/>
    <col min="514" max="514" width="16.75" style="14" bestFit="1" customWidth="1"/>
    <col min="515" max="515" width="13.875" style="14" bestFit="1" customWidth="1"/>
    <col min="516" max="516" width="9" style="14"/>
    <col min="517" max="523" width="7.5" style="14" bestFit="1" customWidth="1"/>
    <col min="524" max="525" width="9" style="14"/>
    <col min="526" max="526" width="7.5" style="14" bestFit="1" customWidth="1"/>
    <col min="527" max="768" width="9" style="14"/>
    <col min="769" max="769" width="5.125" style="14" customWidth="1"/>
    <col min="770" max="770" width="16.75" style="14" bestFit="1" customWidth="1"/>
    <col min="771" max="771" width="13.875" style="14" bestFit="1" customWidth="1"/>
    <col min="772" max="772" width="9" style="14"/>
    <col min="773" max="779" width="7.5" style="14" bestFit="1" customWidth="1"/>
    <col min="780" max="781" width="9" style="14"/>
    <col min="782" max="782" width="7.5" style="14" bestFit="1" customWidth="1"/>
    <col min="783" max="1024" width="9" style="14"/>
    <col min="1025" max="1025" width="5.125" style="14" customWidth="1"/>
    <col min="1026" max="1026" width="16.75" style="14" bestFit="1" customWidth="1"/>
    <col min="1027" max="1027" width="13.875" style="14" bestFit="1" customWidth="1"/>
    <col min="1028" max="1028" width="9" style="14"/>
    <col min="1029" max="1035" width="7.5" style="14" bestFit="1" customWidth="1"/>
    <col min="1036" max="1037" width="9" style="14"/>
    <col min="1038" max="1038" width="7.5" style="14" bestFit="1" customWidth="1"/>
    <col min="1039" max="1280" width="9" style="14"/>
    <col min="1281" max="1281" width="5.125" style="14" customWidth="1"/>
    <col min="1282" max="1282" width="16.75" style="14" bestFit="1" customWidth="1"/>
    <col min="1283" max="1283" width="13.875" style="14" bestFit="1" customWidth="1"/>
    <col min="1284" max="1284" width="9" style="14"/>
    <col min="1285" max="1291" width="7.5" style="14" bestFit="1" customWidth="1"/>
    <col min="1292" max="1293" width="9" style="14"/>
    <col min="1294" max="1294" width="7.5" style="14" bestFit="1" customWidth="1"/>
    <col min="1295" max="1536" width="9" style="14"/>
    <col min="1537" max="1537" width="5.125" style="14" customWidth="1"/>
    <col min="1538" max="1538" width="16.75" style="14" bestFit="1" customWidth="1"/>
    <col min="1539" max="1539" width="13.875" style="14" bestFit="1" customWidth="1"/>
    <col min="1540" max="1540" width="9" style="14"/>
    <col min="1541" max="1547" width="7.5" style="14" bestFit="1" customWidth="1"/>
    <col min="1548" max="1549" width="9" style="14"/>
    <col min="1550" max="1550" width="7.5" style="14" bestFit="1" customWidth="1"/>
    <col min="1551" max="1792" width="9" style="14"/>
    <col min="1793" max="1793" width="5.125" style="14" customWidth="1"/>
    <col min="1794" max="1794" width="16.75" style="14" bestFit="1" customWidth="1"/>
    <col min="1795" max="1795" width="13.875" style="14" bestFit="1" customWidth="1"/>
    <col min="1796" max="1796" width="9" style="14"/>
    <col min="1797" max="1803" width="7.5" style="14" bestFit="1" customWidth="1"/>
    <col min="1804" max="1805" width="9" style="14"/>
    <col min="1806" max="1806" width="7.5" style="14" bestFit="1" customWidth="1"/>
    <col min="1807" max="2048" width="9" style="14"/>
    <col min="2049" max="2049" width="5.125" style="14" customWidth="1"/>
    <col min="2050" max="2050" width="16.75" style="14" bestFit="1" customWidth="1"/>
    <col min="2051" max="2051" width="13.875" style="14" bestFit="1" customWidth="1"/>
    <col min="2052" max="2052" width="9" style="14"/>
    <col min="2053" max="2059" width="7.5" style="14" bestFit="1" customWidth="1"/>
    <col min="2060" max="2061" width="9" style="14"/>
    <col min="2062" max="2062" width="7.5" style="14" bestFit="1" customWidth="1"/>
    <col min="2063" max="2304" width="9" style="14"/>
    <col min="2305" max="2305" width="5.125" style="14" customWidth="1"/>
    <col min="2306" max="2306" width="16.75" style="14" bestFit="1" customWidth="1"/>
    <col min="2307" max="2307" width="13.875" style="14" bestFit="1" customWidth="1"/>
    <col min="2308" max="2308" width="9" style="14"/>
    <col min="2309" max="2315" width="7.5" style="14" bestFit="1" customWidth="1"/>
    <col min="2316" max="2317" width="9" style="14"/>
    <col min="2318" max="2318" width="7.5" style="14" bestFit="1" customWidth="1"/>
    <col min="2319" max="2560" width="9" style="14"/>
    <col min="2561" max="2561" width="5.125" style="14" customWidth="1"/>
    <col min="2562" max="2562" width="16.75" style="14" bestFit="1" customWidth="1"/>
    <col min="2563" max="2563" width="13.875" style="14" bestFit="1" customWidth="1"/>
    <col min="2564" max="2564" width="9" style="14"/>
    <col min="2565" max="2571" width="7.5" style="14" bestFit="1" customWidth="1"/>
    <col min="2572" max="2573" width="9" style="14"/>
    <col min="2574" max="2574" width="7.5" style="14" bestFit="1" customWidth="1"/>
    <col min="2575" max="2816" width="9" style="14"/>
    <col min="2817" max="2817" width="5.125" style="14" customWidth="1"/>
    <col min="2818" max="2818" width="16.75" style="14" bestFit="1" customWidth="1"/>
    <col min="2819" max="2819" width="13.875" style="14" bestFit="1" customWidth="1"/>
    <col min="2820" max="2820" width="9" style="14"/>
    <col min="2821" max="2827" width="7.5" style="14" bestFit="1" customWidth="1"/>
    <col min="2828" max="2829" width="9" style="14"/>
    <col min="2830" max="2830" width="7.5" style="14" bestFit="1" customWidth="1"/>
    <col min="2831" max="3072" width="9" style="14"/>
    <col min="3073" max="3073" width="5.125" style="14" customWidth="1"/>
    <col min="3074" max="3074" width="16.75" style="14" bestFit="1" customWidth="1"/>
    <col min="3075" max="3075" width="13.875" style="14" bestFit="1" customWidth="1"/>
    <col min="3076" max="3076" width="9" style="14"/>
    <col min="3077" max="3083" width="7.5" style="14" bestFit="1" customWidth="1"/>
    <col min="3084" max="3085" width="9" style="14"/>
    <col min="3086" max="3086" width="7.5" style="14" bestFit="1" customWidth="1"/>
    <col min="3087" max="3328" width="9" style="14"/>
    <col min="3329" max="3329" width="5.125" style="14" customWidth="1"/>
    <col min="3330" max="3330" width="16.75" style="14" bestFit="1" customWidth="1"/>
    <col min="3331" max="3331" width="13.875" style="14" bestFit="1" customWidth="1"/>
    <col min="3332" max="3332" width="9" style="14"/>
    <col min="3333" max="3339" width="7.5" style="14" bestFit="1" customWidth="1"/>
    <col min="3340" max="3341" width="9" style="14"/>
    <col min="3342" max="3342" width="7.5" style="14" bestFit="1" customWidth="1"/>
    <col min="3343" max="3584" width="9" style="14"/>
    <col min="3585" max="3585" width="5.125" style="14" customWidth="1"/>
    <col min="3586" max="3586" width="16.75" style="14" bestFit="1" customWidth="1"/>
    <col min="3587" max="3587" width="13.875" style="14" bestFit="1" customWidth="1"/>
    <col min="3588" max="3588" width="9" style="14"/>
    <col min="3589" max="3595" width="7.5" style="14" bestFit="1" customWidth="1"/>
    <col min="3596" max="3597" width="9" style="14"/>
    <col min="3598" max="3598" width="7.5" style="14" bestFit="1" customWidth="1"/>
    <col min="3599" max="3840" width="9" style="14"/>
    <col min="3841" max="3841" width="5.125" style="14" customWidth="1"/>
    <col min="3842" max="3842" width="16.75" style="14" bestFit="1" customWidth="1"/>
    <col min="3843" max="3843" width="13.875" style="14" bestFit="1" customWidth="1"/>
    <col min="3844" max="3844" width="9" style="14"/>
    <col min="3845" max="3851" width="7.5" style="14" bestFit="1" customWidth="1"/>
    <col min="3852" max="3853" width="9" style="14"/>
    <col min="3854" max="3854" width="7.5" style="14" bestFit="1" customWidth="1"/>
    <col min="3855" max="4096" width="9" style="14"/>
    <col min="4097" max="4097" width="5.125" style="14" customWidth="1"/>
    <col min="4098" max="4098" width="16.75" style="14" bestFit="1" customWidth="1"/>
    <col min="4099" max="4099" width="13.875" style="14" bestFit="1" customWidth="1"/>
    <col min="4100" max="4100" width="9" style="14"/>
    <col min="4101" max="4107" width="7.5" style="14" bestFit="1" customWidth="1"/>
    <col min="4108" max="4109" width="9" style="14"/>
    <col min="4110" max="4110" width="7.5" style="14" bestFit="1" customWidth="1"/>
    <col min="4111" max="4352" width="9" style="14"/>
    <col min="4353" max="4353" width="5.125" style="14" customWidth="1"/>
    <col min="4354" max="4354" width="16.75" style="14" bestFit="1" customWidth="1"/>
    <col min="4355" max="4355" width="13.875" style="14" bestFit="1" customWidth="1"/>
    <col min="4356" max="4356" width="9" style="14"/>
    <col min="4357" max="4363" width="7.5" style="14" bestFit="1" customWidth="1"/>
    <col min="4364" max="4365" width="9" style="14"/>
    <col min="4366" max="4366" width="7.5" style="14" bestFit="1" customWidth="1"/>
    <col min="4367" max="4608" width="9" style="14"/>
    <col min="4609" max="4609" width="5.125" style="14" customWidth="1"/>
    <col min="4610" max="4610" width="16.75" style="14" bestFit="1" customWidth="1"/>
    <col min="4611" max="4611" width="13.875" style="14" bestFit="1" customWidth="1"/>
    <col min="4612" max="4612" width="9" style="14"/>
    <col min="4613" max="4619" width="7.5" style="14" bestFit="1" customWidth="1"/>
    <col min="4620" max="4621" width="9" style="14"/>
    <col min="4622" max="4622" width="7.5" style="14" bestFit="1" customWidth="1"/>
    <col min="4623" max="4864" width="9" style="14"/>
    <col min="4865" max="4865" width="5.125" style="14" customWidth="1"/>
    <col min="4866" max="4866" width="16.75" style="14" bestFit="1" customWidth="1"/>
    <col min="4867" max="4867" width="13.875" style="14" bestFit="1" customWidth="1"/>
    <col min="4868" max="4868" width="9" style="14"/>
    <col min="4869" max="4875" width="7.5" style="14" bestFit="1" customWidth="1"/>
    <col min="4876" max="4877" width="9" style="14"/>
    <col min="4878" max="4878" width="7.5" style="14" bestFit="1" customWidth="1"/>
    <col min="4879" max="5120" width="9" style="14"/>
    <col min="5121" max="5121" width="5.125" style="14" customWidth="1"/>
    <col min="5122" max="5122" width="16.75" style="14" bestFit="1" customWidth="1"/>
    <col min="5123" max="5123" width="13.875" style="14" bestFit="1" customWidth="1"/>
    <col min="5124" max="5124" width="9" style="14"/>
    <col min="5125" max="5131" width="7.5" style="14" bestFit="1" customWidth="1"/>
    <col min="5132" max="5133" width="9" style="14"/>
    <col min="5134" max="5134" width="7.5" style="14" bestFit="1" customWidth="1"/>
    <col min="5135" max="5376" width="9" style="14"/>
    <col min="5377" max="5377" width="5.125" style="14" customWidth="1"/>
    <col min="5378" max="5378" width="16.75" style="14" bestFit="1" customWidth="1"/>
    <col min="5379" max="5379" width="13.875" style="14" bestFit="1" customWidth="1"/>
    <col min="5380" max="5380" width="9" style="14"/>
    <col min="5381" max="5387" width="7.5" style="14" bestFit="1" customWidth="1"/>
    <col min="5388" max="5389" width="9" style="14"/>
    <col min="5390" max="5390" width="7.5" style="14" bestFit="1" customWidth="1"/>
    <col min="5391" max="5632" width="9" style="14"/>
    <col min="5633" max="5633" width="5.125" style="14" customWidth="1"/>
    <col min="5634" max="5634" width="16.75" style="14" bestFit="1" customWidth="1"/>
    <col min="5635" max="5635" width="13.875" style="14" bestFit="1" customWidth="1"/>
    <col min="5636" max="5636" width="9" style="14"/>
    <col min="5637" max="5643" width="7.5" style="14" bestFit="1" customWidth="1"/>
    <col min="5644" max="5645" width="9" style="14"/>
    <col min="5646" max="5646" width="7.5" style="14" bestFit="1" customWidth="1"/>
    <col min="5647" max="5888" width="9" style="14"/>
    <col min="5889" max="5889" width="5.125" style="14" customWidth="1"/>
    <col min="5890" max="5890" width="16.75" style="14" bestFit="1" customWidth="1"/>
    <col min="5891" max="5891" width="13.875" style="14" bestFit="1" customWidth="1"/>
    <col min="5892" max="5892" width="9" style="14"/>
    <col min="5893" max="5899" width="7.5" style="14" bestFit="1" customWidth="1"/>
    <col min="5900" max="5901" width="9" style="14"/>
    <col min="5902" max="5902" width="7.5" style="14" bestFit="1" customWidth="1"/>
    <col min="5903" max="6144" width="9" style="14"/>
    <col min="6145" max="6145" width="5.125" style="14" customWidth="1"/>
    <col min="6146" max="6146" width="16.75" style="14" bestFit="1" customWidth="1"/>
    <col min="6147" max="6147" width="13.875" style="14" bestFit="1" customWidth="1"/>
    <col min="6148" max="6148" width="9" style="14"/>
    <col min="6149" max="6155" width="7.5" style="14" bestFit="1" customWidth="1"/>
    <col min="6156" max="6157" width="9" style="14"/>
    <col min="6158" max="6158" width="7.5" style="14" bestFit="1" customWidth="1"/>
    <col min="6159" max="6400" width="9" style="14"/>
    <col min="6401" max="6401" width="5.125" style="14" customWidth="1"/>
    <col min="6402" max="6402" width="16.75" style="14" bestFit="1" customWidth="1"/>
    <col min="6403" max="6403" width="13.875" style="14" bestFit="1" customWidth="1"/>
    <col min="6404" max="6404" width="9" style="14"/>
    <col min="6405" max="6411" width="7.5" style="14" bestFit="1" customWidth="1"/>
    <col min="6412" max="6413" width="9" style="14"/>
    <col min="6414" max="6414" width="7.5" style="14" bestFit="1" customWidth="1"/>
    <col min="6415" max="6656" width="9" style="14"/>
    <col min="6657" max="6657" width="5.125" style="14" customWidth="1"/>
    <col min="6658" max="6658" width="16.75" style="14" bestFit="1" customWidth="1"/>
    <col min="6659" max="6659" width="13.875" style="14" bestFit="1" customWidth="1"/>
    <col min="6660" max="6660" width="9" style="14"/>
    <col min="6661" max="6667" width="7.5" style="14" bestFit="1" customWidth="1"/>
    <col min="6668" max="6669" width="9" style="14"/>
    <col min="6670" max="6670" width="7.5" style="14" bestFit="1" customWidth="1"/>
    <col min="6671" max="6912" width="9" style="14"/>
    <col min="6913" max="6913" width="5.125" style="14" customWidth="1"/>
    <col min="6914" max="6914" width="16.75" style="14" bestFit="1" customWidth="1"/>
    <col min="6915" max="6915" width="13.875" style="14" bestFit="1" customWidth="1"/>
    <col min="6916" max="6916" width="9" style="14"/>
    <col min="6917" max="6923" width="7.5" style="14" bestFit="1" customWidth="1"/>
    <col min="6924" max="6925" width="9" style="14"/>
    <col min="6926" max="6926" width="7.5" style="14" bestFit="1" customWidth="1"/>
    <col min="6927" max="7168" width="9" style="14"/>
    <col min="7169" max="7169" width="5.125" style="14" customWidth="1"/>
    <col min="7170" max="7170" width="16.75" style="14" bestFit="1" customWidth="1"/>
    <col min="7171" max="7171" width="13.875" style="14" bestFit="1" customWidth="1"/>
    <col min="7172" max="7172" width="9" style="14"/>
    <col min="7173" max="7179" width="7.5" style="14" bestFit="1" customWidth="1"/>
    <col min="7180" max="7181" width="9" style="14"/>
    <col min="7182" max="7182" width="7.5" style="14" bestFit="1" customWidth="1"/>
    <col min="7183" max="7424" width="9" style="14"/>
    <col min="7425" max="7425" width="5.125" style="14" customWidth="1"/>
    <col min="7426" max="7426" width="16.75" style="14" bestFit="1" customWidth="1"/>
    <col min="7427" max="7427" width="13.875" style="14" bestFit="1" customWidth="1"/>
    <col min="7428" max="7428" width="9" style="14"/>
    <col min="7429" max="7435" width="7.5" style="14" bestFit="1" customWidth="1"/>
    <col min="7436" max="7437" width="9" style="14"/>
    <col min="7438" max="7438" width="7.5" style="14" bestFit="1" customWidth="1"/>
    <col min="7439" max="7680" width="9" style="14"/>
    <col min="7681" max="7681" width="5.125" style="14" customWidth="1"/>
    <col min="7682" max="7682" width="16.75" style="14" bestFit="1" customWidth="1"/>
    <col min="7683" max="7683" width="13.875" style="14" bestFit="1" customWidth="1"/>
    <col min="7684" max="7684" width="9" style="14"/>
    <col min="7685" max="7691" width="7.5" style="14" bestFit="1" customWidth="1"/>
    <col min="7692" max="7693" width="9" style="14"/>
    <col min="7694" max="7694" width="7.5" style="14" bestFit="1" customWidth="1"/>
    <col min="7695" max="7936" width="9" style="14"/>
    <col min="7937" max="7937" width="5.125" style="14" customWidth="1"/>
    <col min="7938" max="7938" width="16.75" style="14" bestFit="1" customWidth="1"/>
    <col min="7939" max="7939" width="13.875" style="14" bestFit="1" customWidth="1"/>
    <col min="7940" max="7940" width="9" style="14"/>
    <col min="7941" max="7947" width="7.5" style="14" bestFit="1" customWidth="1"/>
    <col min="7948" max="7949" width="9" style="14"/>
    <col min="7950" max="7950" width="7.5" style="14" bestFit="1" customWidth="1"/>
    <col min="7951" max="8192" width="9" style="14"/>
    <col min="8193" max="8193" width="5.125" style="14" customWidth="1"/>
    <col min="8194" max="8194" width="16.75" style="14" bestFit="1" customWidth="1"/>
    <col min="8195" max="8195" width="13.875" style="14" bestFit="1" customWidth="1"/>
    <col min="8196" max="8196" width="9" style="14"/>
    <col min="8197" max="8203" width="7.5" style="14" bestFit="1" customWidth="1"/>
    <col min="8204" max="8205" width="9" style="14"/>
    <col min="8206" max="8206" width="7.5" style="14" bestFit="1" customWidth="1"/>
    <col min="8207" max="8448" width="9" style="14"/>
    <col min="8449" max="8449" width="5.125" style="14" customWidth="1"/>
    <col min="8450" max="8450" width="16.75" style="14" bestFit="1" customWidth="1"/>
    <col min="8451" max="8451" width="13.875" style="14" bestFit="1" customWidth="1"/>
    <col min="8452" max="8452" width="9" style="14"/>
    <col min="8453" max="8459" width="7.5" style="14" bestFit="1" customWidth="1"/>
    <col min="8460" max="8461" width="9" style="14"/>
    <col min="8462" max="8462" width="7.5" style="14" bestFit="1" customWidth="1"/>
    <col min="8463" max="8704" width="9" style="14"/>
    <col min="8705" max="8705" width="5.125" style="14" customWidth="1"/>
    <col min="8706" max="8706" width="16.75" style="14" bestFit="1" customWidth="1"/>
    <col min="8707" max="8707" width="13.875" style="14" bestFit="1" customWidth="1"/>
    <col min="8708" max="8708" width="9" style="14"/>
    <col min="8709" max="8715" width="7.5" style="14" bestFit="1" customWidth="1"/>
    <col min="8716" max="8717" width="9" style="14"/>
    <col min="8718" max="8718" width="7.5" style="14" bestFit="1" customWidth="1"/>
    <col min="8719" max="8960" width="9" style="14"/>
    <col min="8961" max="8961" width="5.125" style="14" customWidth="1"/>
    <col min="8962" max="8962" width="16.75" style="14" bestFit="1" customWidth="1"/>
    <col min="8963" max="8963" width="13.875" style="14" bestFit="1" customWidth="1"/>
    <col min="8964" max="8964" width="9" style="14"/>
    <col min="8965" max="8971" width="7.5" style="14" bestFit="1" customWidth="1"/>
    <col min="8972" max="8973" width="9" style="14"/>
    <col min="8974" max="8974" width="7.5" style="14" bestFit="1" customWidth="1"/>
    <col min="8975" max="9216" width="9" style="14"/>
    <col min="9217" max="9217" width="5.125" style="14" customWidth="1"/>
    <col min="9218" max="9218" width="16.75" style="14" bestFit="1" customWidth="1"/>
    <col min="9219" max="9219" width="13.875" style="14" bestFit="1" customWidth="1"/>
    <col min="9220" max="9220" width="9" style="14"/>
    <col min="9221" max="9227" width="7.5" style="14" bestFit="1" customWidth="1"/>
    <col min="9228" max="9229" width="9" style="14"/>
    <col min="9230" max="9230" width="7.5" style="14" bestFit="1" customWidth="1"/>
    <col min="9231" max="9472" width="9" style="14"/>
    <col min="9473" max="9473" width="5.125" style="14" customWidth="1"/>
    <col min="9474" max="9474" width="16.75" style="14" bestFit="1" customWidth="1"/>
    <col min="9475" max="9475" width="13.875" style="14" bestFit="1" customWidth="1"/>
    <col min="9476" max="9476" width="9" style="14"/>
    <col min="9477" max="9483" width="7.5" style="14" bestFit="1" customWidth="1"/>
    <col min="9484" max="9485" width="9" style="14"/>
    <col min="9486" max="9486" width="7.5" style="14" bestFit="1" customWidth="1"/>
    <col min="9487" max="9728" width="9" style="14"/>
    <col min="9729" max="9729" width="5.125" style="14" customWidth="1"/>
    <col min="9730" max="9730" width="16.75" style="14" bestFit="1" customWidth="1"/>
    <col min="9731" max="9731" width="13.875" style="14" bestFit="1" customWidth="1"/>
    <col min="9732" max="9732" width="9" style="14"/>
    <col min="9733" max="9739" width="7.5" style="14" bestFit="1" customWidth="1"/>
    <col min="9740" max="9741" width="9" style="14"/>
    <col min="9742" max="9742" width="7.5" style="14" bestFit="1" customWidth="1"/>
    <col min="9743" max="9984" width="9" style="14"/>
    <col min="9985" max="9985" width="5.125" style="14" customWidth="1"/>
    <col min="9986" max="9986" width="16.75" style="14" bestFit="1" customWidth="1"/>
    <col min="9987" max="9987" width="13.875" style="14" bestFit="1" customWidth="1"/>
    <col min="9988" max="9988" width="9" style="14"/>
    <col min="9989" max="9995" width="7.5" style="14" bestFit="1" customWidth="1"/>
    <col min="9996" max="9997" width="9" style="14"/>
    <col min="9998" max="9998" width="7.5" style="14" bestFit="1" customWidth="1"/>
    <col min="9999" max="10240" width="9" style="14"/>
    <col min="10241" max="10241" width="5.125" style="14" customWidth="1"/>
    <col min="10242" max="10242" width="16.75" style="14" bestFit="1" customWidth="1"/>
    <col min="10243" max="10243" width="13.875" style="14" bestFit="1" customWidth="1"/>
    <col min="10244" max="10244" width="9" style="14"/>
    <col min="10245" max="10251" width="7.5" style="14" bestFit="1" customWidth="1"/>
    <col min="10252" max="10253" width="9" style="14"/>
    <col min="10254" max="10254" width="7.5" style="14" bestFit="1" customWidth="1"/>
    <col min="10255" max="10496" width="9" style="14"/>
    <col min="10497" max="10497" width="5.125" style="14" customWidth="1"/>
    <col min="10498" max="10498" width="16.75" style="14" bestFit="1" customWidth="1"/>
    <col min="10499" max="10499" width="13.875" style="14" bestFit="1" customWidth="1"/>
    <col min="10500" max="10500" width="9" style="14"/>
    <col min="10501" max="10507" width="7.5" style="14" bestFit="1" customWidth="1"/>
    <col min="10508" max="10509" width="9" style="14"/>
    <col min="10510" max="10510" width="7.5" style="14" bestFit="1" customWidth="1"/>
    <col min="10511" max="10752" width="9" style="14"/>
    <col min="10753" max="10753" width="5.125" style="14" customWidth="1"/>
    <col min="10754" max="10754" width="16.75" style="14" bestFit="1" customWidth="1"/>
    <col min="10755" max="10755" width="13.875" style="14" bestFit="1" customWidth="1"/>
    <col min="10756" max="10756" width="9" style="14"/>
    <col min="10757" max="10763" width="7.5" style="14" bestFit="1" customWidth="1"/>
    <col min="10764" max="10765" width="9" style="14"/>
    <col min="10766" max="10766" width="7.5" style="14" bestFit="1" customWidth="1"/>
    <col min="10767" max="11008" width="9" style="14"/>
    <col min="11009" max="11009" width="5.125" style="14" customWidth="1"/>
    <col min="11010" max="11010" width="16.75" style="14" bestFit="1" customWidth="1"/>
    <col min="11011" max="11011" width="13.875" style="14" bestFit="1" customWidth="1"/>
    <col min="11012" max="11012" width="9" style="14"/>
    <col min="11013" max="11019" width="7.5" style="14" bestFit="1" customWidth="1"/>
    <col min="11020" max="11021" width="9" style="14"/>
    <col min="11022" max="11022" width="7.5" style="14" bestFit="1" customWidth="1"/>
    <col min="11023" max="11264" width="9" style="14"/>
    <col min="11265" max="11265" width="5.125" style="14" customWidth="1"/>
    <col min="11266" max="11266" width="16.75" style="14" bestFit="1" customWidth="1"/>
    <col min="11267" max="11267" width="13.875" style="14" bestFit="1" customWidth="1"/>
    <col min="11268" max="11268" width="9" style="14"/>
    <col min="11269" max="11275" width="7.5" style="14" bestFit="1" customWidth="1"/>
    <col min="11276" max="11277" width="9" style="14"/>
    <col min="11278" max="11278" width="7.5" style="14" bestFit="1" customWidth="1"/>
    <col min="11279" max="11520" width="9" style="14"/>
    <col min="11521" max="11521" width="5.125" style="14" customWidth="1"/>
    <col min="11522" max="11522" width="16.75" style="14" bestFit="1" customWidth="1"/>
    <col min="11523" max="11523" width="13.875" style="14" bestFit="1" customWidth="1"/>
    <col min="11524" max="11524" width="9" style="14"/>
    <col min="11525" max="11531" width="7.5" style="14" bestFit="1" customWidth="1"/>
    <col min="11532" max="11533" width="9" style="14"/>
    <col min="11534" max="11534" width="7.5" style="14" bestFit="1" customWidth="1"/>
    <col min="11535" max="11776" width="9" style="14"/>
    <col min="11777" max="11777" width="5.125" style="14" customWidth="1"/>
    <col min="11778" max="11778" width="16.75" style="14" bestFit="1" customWidth="1"/>
    <col min="11779" max="11779" width="13.875" style="14" bestFit="1" customWidth="1"/>
    <col min="11780" max="11780" width="9" style="14"/>
    <col min="11781" max="11787" width="7.5" style="14" bestFit="1" customWidth="1"/>
    <col min="11788" max="11789" width="9" style="14"/>
    <col min="11790" max="11790" width="7.5" style="14" bestFit="1" customWidth="1"/>
    <col min="11791" max="12032" width="9" style="14"/>
    <col min="12033" max="12033" width="5.125" style="14" customWidth="1"/>
    <col min="12034" max="12034" width="16.75" style="14" bestFit="1" customWidth="1"/>
    <col min="12035" max="12035" width="13.875" style="14" bestFit="1" customWidth="1"/>
    <col min="12036" max="12036" width="9" style="14"/>
    <col min="12037" max="12043" width="7.5" style="14" bestFit="1" customWidth="1"/>
    <col min="12044" max="12045" width="9" style="14"/>
    <col min="12046" max="12046" width="7.5" style="14" bestFit="1" customWidth="1"/>
    <col min="12047" max="12288" width="9" style="14"/>
    <col min="12289" max="12289" width="5.125" style="14" customWidth="1"/>
    <col min="12290" max="12290" width="16.75" style="14" bestFit="1" customWidth="1"/>
    <col min="12291" max="12291" width="13.875" style="14" bestFit="1" customWidth="1"/>
    <col min="12292" max="12292" width="9" style="14"/>
    <col min="12293" max="12299" width="7.5" style="14" bestFit="1" customWidth="1"/>
    <col min="12300" max="12301" width="9" style="14"/>
    <col min="12302" max="12302" width="7.5" style="14" bestFit="1" customWidth="1"/>
    <col min="12303" max="12544" width="9" style="14"/>
    <col min="12545" max="12545" width="5.125" style="14" customWidth="1"/>
    <col min="12546" max="12546" width="16.75" style="14" bestFit="1" customWidth="1"/>
    <col min="12547" max="12547" width="13.875" style="14" bestFit="1" customWidth="1"/>
    <col min="12548" max="12548" width="9" style="14"/>
    <col min="12549" max="12555" width="7.5" style="14" bestFit="1" customWidth="1"/>
    <col min="12556" max="12557" width="9" style="14"/>
    <col min="12558" max="12558" width="7.5" style="14" bestFit="1" customWidth="1"/>
    <col min="12559" max="12800" width="9" style="14"/>
    <col min="12801" max="12801" width="5.125" style="14" customWidth="1"/>
    <col min="12802" max="12802" width="16.75" style="14" bestFit="1" customWidth="1"/>
    <col min="12803" max="12803" width="13.875" style="14" bestFit="1" customWidth="1"/>
    <col min="12804" max="12804" width="9" style="14"/>
    <col min="12805" max="12811" width="7.5" style="14" bestFit="1" customWidth="1"/>
    <col min="12812" max="12813" width="9" style="14"/>
    <col min="12814" max="12814" width="7.5" style="14" bestFit="1" customWidth="1"/>
    <col min="12815" max="13056" width="9" style="14"/>
    <col min="13057" max="13057" width="5.125" style="14" customWidth="1"/>
    <col min="13058" max="13058" width="16.75" style="14" bestFit="1" customWidth="1"/>
    <col min="13059" max="13059" width="13.875" style="14" bestFit="1" customWidth="1"/>
    <col min="13060" max="13060" width="9" style="14"/>
    <col min="13061" max="13067" width="7.5" style="14" bestFit="1" customWidth="1"/>
    <col min="13068" max="13069" width="9" style="14"/>
    <col min="13070" max="13070" width="7.5" style="14" bestFit="1" customWidth="1"/>
    <col min="13071" max="13312" width="9" style="14"/>
    <col min="13313" max="13313" width="5.125" style="14" customWidth="1"/>
    <col min="13314" max="13314" width="16.75" style="14" bestFit="1" customWidth="1"/>
    <col min="13315" max="13315" width="13.875" style="14" bestFit="1" customWidth="1"/>
    <col min="13316" max="13316" width="9" style="14"/>
    <col min="13317" max="13323" width="7.5" style="14" bestFit="1" customWidth="1"/>
    <col min="13324" max="13325" width="9" style="14"/>
    <col min="13326" max="13326" width="7.5" style="14" bestFit="1" customWidth="1"/>
    <col min="13327" max="13568" width="9" style="14"/>
    <col min="13569" max="13569" width="5.125" style="14" customWidth="1"/>
    <col min="13570" max="13570" width="16.75" style="14" bestFit="1" customWidth="1"/>
    <col min="13571" max="13571" width="13.875" style="14" bestFit="1" customWidth="1"/>
    <col min="13572" max="13572" width="9" style="14"/>
    <col min="13573" max="13579" width="7.5" style="14" bestFit="1" customWidth="1"/>
    <col min="13580" max="13581" width="9" style="14"/>
    <col min="13582" max="13582" width="7.5" style="14" bestFit="1" customWidth="1"/>
    <col min="13583" max="13824" width="9" style="14"/>
    <col min="13825" max="13825" width="5.125" style="14" customWidth="1"/>
    <col min="13826" max="13826" width="16.75" style="14" bestFit="1" customWidth="1"/>
    <col min="13827" max="13827" width="13.875" style="14" bestFit="1" customWidth="1"/>
    <col min="13828" max="13828" width="9" style="14"/>
    <col min="13829" max="13835" width="7.5" style="14" bestFit="1" customWidth="1"/>
    <col min="13836" max="13837" width="9" style="14"/>
    <col min="13838" max="13838" width="7.5" style="14" bestFit="1" customWidth="1"/>
    <col min="13839" max="14080" width="9" style="14"/>
    <col min="14081" max="14081" width="5.125" style="14" customWidth="1"/>
    <col min="14082" max="14082" width="16.75" style="14" bestFit="1" customWidth="1"/>
    <col min="14083" max="14083" width="13.875" style="14" bestFit="1" customWidth="1"/>
    <col min="14084" max="14084" width="9" style="14"/>
    <col min="14085" max="14091" width="7.5" style="14" bestFit="1" customWidth="1"/>
    <col min="14092" max="14093" width="9" style="14"/>
    <col min="14094" max="14094" width="7.5" style="14" bestFit="1" customWidth="1"/>
    <col min="14095" max="14336" width="9" style="14"/>
    <col min="14337" max="14337" width="5.125" style="14" customWidth="1"/>
    <col min="14338" max="14338" width="16.75" style="14" bestFit="1" customWidth="1"/>
    <col min="14339" max="14339" width="13.875" style="14" bestFit="1" customWidth="1"/>
    <col min="14340" max="14340" width="9" style="14"/>
    <col min="14341" max="14347" width="7.5" style="14" bestFit="1" customWidth="1"/>
    <col min="14348" max="14349" width="9" style="14"/>
    <col min="14350" max="14350" width="7.5" style="14" bestFit="1" customWidth="1"/>
    <col min="14351" max="14592" width="9" style="14"/>
    <col min="14593" max="14593" width="5.125" style="14" customWidth="1"/>
    <col min="14594" max="14594" width="16.75" style="14" bestFit="1" customWidth="1"/>
    <col min="14595" max="14595" width="13.875" style="14" bestFit="1" customWidth="1"/>
    <col min="14596" max="14596" width="9" style="14"/>
    <col min="14597" max="14603" width="7.5" style="14" bestFit="1" customWidth="1"/>
    <col min="14604" max="14605" width="9" style="14"/>
    <col min="14606" max="14606" width="7.5" style="14" bestFit="1" customWidth="1"/>
    <col min="14607" max="14848" width="9" style="14"/>
    <col min="14849" max="14849" width="5.125" style="14" customWidth="1"/>
    <col min="14850" max="14850" width="16.75" style="14" bestFit="1" customWidth="1"/>
    <col min="14851" max="14851" width="13.875" style="14" bestFit="1" customWidth="1"/>
    <col min="14852" max="14852" width="9" style="14"/>
    <col min="14853" max="14859" width="7.5" style="14" bestFit="1" customWidth="1"/>
    <col min="14860" max="14861" width="9" style="14"/>
    <col min="14862" max="14862" width="7.5" style="14" bestFit="1" customWidth="1"/>
    <col min="14863" max="15104" width="9" style="14"/>
    <col min="15105" max="15105" width="5.125" style="14" customWidth="1"/>
    <col min="15106" max="15106" width="16.75" style="14" bestFit="1" customWidth="1"/>
    <col min="15107" max="15107" width="13.875" style="14" bestFit="1" customWidth="1"/>
    <col min="15108" max="15108" width="9" style="14"/>
    <col min="15109" max="15115" width="7.5" style="14" bestFit="1" customWidth="1"/>
    <col min="15116" max="15117" width="9" style="14"/>
    <col min="15118" max="15118" width="7.5" style="14" bestFit="1" customWidth="1"/>
    <col min="15119" max="15360" width="9" style="14"/>
    <col min="15361" max="15361" width="5.125" style="14" customWidth="1"/>
    <col min="15362" max="15362" width="16.75" style="14" bestFit="1" customWidth="1"/>
    <col min="15363" max="15363" width="13.875" style="14" bestFit="1" customWidth="1"/>
    <col min="15364" max="15364" width="9" style="14"/>
    <col min="15365" max="15371" width="7.5" style="14" bestFit="1" customWidth="1"/>
    <col min="15372" max="15373" width="9" style="14"/>
    <col min="15374" max="15374" width="7.5" style="14" bestFit="1" customWidth="1"/>
    <col min="15375" max="15616" width="9" style="14"/>
    <col min="15617" max="15617" width="5.125" style="14" customWidth="1"/>
    <col min="15618" max="15618" width="16.75" style="14" bestFit="1" customWidth="1"/>
    <col min="15619" max="15619" width="13.875" style="14" bestFit="1" customWidth="1"/>
    <col min="15620" max="15620" width="9" style="14"/>
    <col min="15621" max="15627" width="7.5" style="14" bestFit="1" customWidth="1"/>
    <col min="15628" max="15629" width="9" style="14"/>
    <col min="15630" max="15630" width="7.5" style="14" bestFit="1" customWidth="1"/>
    <col min="15631" max="15872" width="9" style="14"/>
    <col min="15873" max="15873" width="5.125" style="14" customWidth="1"/>
    <col min="15874" max="15874" width="16.75" style="14" bestFit="1" customWidth="1"/>
    <col min="15875" max="15875" width="13.875" style="14" bestFit="1" customWidth="1"/>
    <col min="15876" max="15876" width="9" style="14"/>
    <col min="15877" max="15883" width="7.5" style="14" bestFit="1" customWidth="1"/>
    <col min="15884" max="15885" width="9" style="14"/>
    <col min="15886" max="15886" width="7.5" style="14" bestFit="1" customWidth="1"/>
    <col min="15887" max="16128" width="9" style="14"/>
    <col min="16129" max="16129" width="5.125" style="14" customWidth="1"/>
    <col min="16130" max="16130" width="16.75" style="14" bestFit="1" customWidth="1"/>
    <col min="16131" max="16131" width="13.875" style="14" bestFit="1" customWidth="1"/>
    <col min="16132" max="16132" width="9" style="14"/>
    <col min="16133" max="16139" width="7.5" style="14" bestFit="1" customWidth="1"/>
    <col min="16140" max="16141" width="9" style="14"/>
    <col min="16142" max="16142" width="7.5" style="14" bestFit="1" customWidth="1"/>
    <col min="16143" max="16384" width="9" style="14"/>
  </cols>
  <sheetData>
    <row r="1" spans="1:14" ht="31.5" customHeight="1" x14ac:dyDescent="0.15">
      <c r="A1" s="11" t="s">
        <v>19</v>
      </c>
      <c r="B1" s="11" t="s">
        <v>20</v>
      </c>
      <c r="C1" s="11" t="s">
        <v>21</v>
      </c>
      <c r="D1" s="12" t="s">
        <v>22</v>
      </c>
      <c r="E1" s="13" t="s">
        <v>23</v>
      </c>
      <c r="F1" s="13" t="s">
        <v>24</v>
      </c>
      <c r="G1" s="13" t="s">
        <v>25</v>
      </c>
      <c r="H1" s="13" t="s">
        <v>26</v>
      </c>
      <c r="I1" s="13" t="s">
        <v>27</v>
      </c>
      <c r="J1" s="13" t="s">
        <v>28</v>
      </c>
      <c r="K1" s="13" t="s">
        <v>29</v>
      </c>
      <c r="L1" s="23" t="s">
        <v>30</v>
      </c>
      <c r="M1" s="23" t="s">
        <v>31</v>
      </c>
      <c r="N1" s="24" t="s">
        <v>32</v>
      </c>
    </row>
    <row r="2" spans="1:14" ht="24" customHeight="1" x14ac:dyDescent="0.15">
      <c r="B2" s="11" t="str">
        <f>C2&amp;D2</f>
        <v>1语文1</v>
      </c>
      <c r="C2" s="11" t="s">
        <v>16</v>
      </c>
      <c r="D2" s="15">
        <f>COUNTIFS($C$2:C2,C2)</f>
        <v>1</v>
      </c>
      <c r="E2" s="16">
        <v>1</v>
      </c>
      <c r="F2" s="16">
        <v>1</v>
      </c>
      <c r="G2" s="16">
        <v>1</v>
      </c>
      <c r="H2" s="16">
        <v>1</v>
      </c>
      <c r="I2" s="16">
        <v>1</v>
      </c>
      <c r="J2" s="16"/>
      <c r="K2" s="16"/>
      <c r="L2" s="25">
        <f>IF(COUNT(E2:K2)&gt;=5,MAX(E2:K2),0)</f>
        <v>1</v>
      </c>
      <c r="M2" s="25">
        <f>IF(COUNT(E2:K2)&gt;=5,MIN(E2:K2),0)</f>
        <v>1</v>
      </c>
      <c r="N2" s="26">
        <f>IF(COUNT(E2:K2)&gt;=5,ROUND((SUM(E2:K2)-SUM(L2:M2))/(COUNT(E2:K2)-2),2),AVERAGE(E2:K2))</f>
        <v>1</v>
      </c>
    </row>
    <row r="3" spans="1:14" ht="24" customHeight="1" x14ac:dyDescent="0.15">
      <c r="B3" s="11" t="str">
        <f t="shared" ref="B3:B32" si="0">C3&amp;D3</f>
        <v>1语文2</v>
      </c>
      <c r="C3" s="11" t="s">
        <v>16</v>
      </c>
      <c r="D3" s="15">
        <f>COUNTIFS($C$2:C3,C3)</f>
        <v>2</v>
      </c>
      <c r="E3" s="17">
        <v>2</v>
      </c>
      <c r="F3" s="17">
        <v>2</v>
      </c>
      <c r="G3" s="17">
        <v>2</v>
      </c>
      <c r="H3" s="17">
        <v>2</v>
      </c>
      <c r="I3" s="17">
        <v>2</v>
      </c>
      <c r="J3" s="18"/>
      <c r="K3" s="18"/>
      <c r="L3" s="25">
        <f t="shared" ref="L3:L66" si="1">IF(COUNT(E3:K3)&gt;=5,MAX(E3:K3),0)</f>
        <v>2</v>
      </c>
      <c r="M3" s="25">
        <f t="shared" ref="M3:M66" si="2">IF(COUNT(E3:K3)&gt;=5,MIN(E3:K3),0)</f>
        <v>2</v>
      </c>
      <c r="N3" s="26">
        <f t="shared" ref="N3:N66" si="3">IF(COUNT(E3:K3)&gt;=5,ROUND((SUM(E3:K3)-SUM(L3:M3))/(COUNT(E3:K3)-2),2),AVERAGE(E3:K3))</f>
        <v>2</v>
      </c>
    </row>
    <row r="4" spans="1:14" ht="24" customHeight="1" x14ac:dyDescent="0.15">
      <c r="B4" s="11" t="str">
        <f t="shared" si="0"/>
        <v>1语文3</v>
      </c>
      <c r="C4" s="11" t="s">
        <v>16</v>
      </c>
      <c r="D4" s="15">
        <f>COUNTIFS($C$2:C4,C4)</f>
        <v>3</v>
      </c>
      <c r="E4" s="16">
        <v>3</v>
      </c>
      <c r="F4" s="16">
        <v>3</v>
      </c>
      <c r="G4" s="16">
        <v>3</v>
      </c>
      <c r="H4" s="16">
        <v>3</v>
      </c>
      <c r="I4" s="16">
        <v>3</v>
      </c>
      <c r="J4" s="18"/>
      <c r="K4" s="18"/>
      <c r="L4" s="25">
        <f t="shared" si="1"/>
        <v>3</v>
      </c>
      <c r="M4" s="25">
        <f t="shared" si="2"/>
        <v>3</v>
      </c>
      <c r="N4" s="26">
        <f t="shared" si="3"/>
        <v>3</v>
      </c>
    </row>
    <row r="5" spans="1:14" ht="24" customHeight="1" x14ac:dyDescent="0.15">
      <c r="B5" s="11" t="str">
        <f t="shared" si="0"/>
        <v>1语文4</v>
      </c>
      <c r="C5" s="11" t="s">
        <v>16</v>
      </c>
      <c r="D5" s="15">
        <f>COUNTIFS($C$2:C5,C5)</f>
        <v>4</v>
      </c>
      <c r="E5" s="17">
        <v>4</v>
      </c>
      <c r="F5" s="17">
        <v>4</v>
      </c>
      <c r="G5" s="17">
        <v>4</v>
      </c>
      <c r="H5" s="17">
        <v>4</v>
      </c>
      <c r="I5" s="17">
        <v>4</v>
      </c>
      <c r="J5" s="18"/>
      <c r="K5" s="18"/>
      <c r="L5" s="25">
        <f t="shared" si="1"/>
        <v>4</v>
      </c>
      <c r="M5" s="25">
        <f t="shared" si="2"/>
        <v>4</v>
      </c>
      <c r="N5" s="26">
        <f t="shared" si="3"/>
        <v>4</v>
      </c>
    </row>
    <row r="6" spans="1:14" ht="24" customHeight="1" x14ac:dyDescent="0.15">
      <c r="B6" s="11" t="str">
        <f t="shared" si="0"/>
        <v>1语文5</v>
      </c>
      <c r="C6" s="11" t="s">
        <v>16</v>
      </c>
      <c r="D6" s="15">
        <f>COUNTIFS($C$2:C6,C6)</f>
        <v>5</v>
      </c>
      <c r="E6" s="16">
        <v>5</v>
      </c>
      <c r="F6" s="16">
        <v>5</v>
      </c>
      <c r="G6" s="16">
        <v>5</v>
      </c>
      <c r="H6" s="16">
        <v>5</v>
      </c>
      <c r="I6" s="16">
        <v>5</v>
      </c>
      <c r="J6" s="18"/>
      <c r="K6" s="18"/>
      <c r="L6" s="25">
        <f t="shared" si="1"/>
        <v>5</v>
      </c>
      <c r="M6" s="25">
        <f t="shared" si="2"/>
        <v>5</v>
      </c>
      <c r="N6" s="26">
        <f t="shared" si="3"/>
        <v>5</v>
      </c>
    </row>
    <row r="7" spans="1:14" ht="24" customHeight="1" x14ac:dyDescent="0.15">
      <c r="B7" s="11" t="str">
        <f t="shared" si="0"/>
        <v>1语文6</v>
      </c>
      <c r="C7" s="11" t="s">
        <v>16</v>
      </c>
      <c r="D7" s="15">
        <f>COUNTIFS($C$2:C7,C7)</f>
        <v>6</v>
      </c>
      <c r="E7" s="17">
        <v>6</v>
      </c>
      <c r="F7" s="17">
        <v>6</v>
      </c>
      <c r="G7" s="17">
        <v>6</v>
      </c>
      <c r="H7" s="17">
        <v>6</v>
      </c>
      <c r="I7" s="17">
        <v>6</v>
      </c>
      <c r="J7" s="18"/>
      <c r="K7" s="18"/>
      <c r="L7" s="25">
        <f t="shared" si="1"/>
        <v>6</v>
      </c>
      <c r="M7" s="25">
        <f t="shared" si="2"/>
        <v>6</v>
      </c>
      <c r="N7" s="26">
        <f t="shared" si="3"/>
        <v>6</v>
      </c>
    </row>
    <row r="8" spans="1:14" ht="24" customHeight="1" x14ac:dyDescent="0.15">
      <c r="B8" s="11" t="str">
        <f t="shared" si="0"/>
        <v>1语文7</v>
      </c>
      <c r="C8" s="11" t="s">
        <v>16</v>
      </c>
      <c r="D8" s="15">
        <f>COUNTIFS($C$2:C8,C8)</f>
        <v>7</v>
      </c>
      <c r="E8" s="16">
        <v>7</v>
      </c>
      <c r="F8" s="16">
        <v>7</v>
      </c>
      <c r="G8" s="16">
        <v>7</v>
      </c>
      <c r="H8" s="16">
        <v>7</v>
      </c>
      <c r="I8" s="16">
        <v>7</v>
      </c>
      <c r="J8" s="18"/>
      <c r="K8" s="18"/>
      <c r="L8" s="25">
        <f t="shared" si="1"/>
        <v>7</v>
      </c>
      <c r="M8" s="25">
        <f t="shared" si="2"/>
        <v>7</v>
      </c>
      <c r="N8" s="26">
        <f t="shared" si="3"/>
        <v>7</v>
      </c>
    </row>
    <row r="9" spans="1:14" ht="24" customHeight="1" x14ac:dyDescent="0.15">
      <c r="B9" s="11" t="str">
        <f t="shared" si="0"/>
        <v>1语文8</v>
      </c>
      <c r="C9" s="11" t="s">
        <v>16</v>
      </c>
      <c r="D9" s="15">
        <f>COUNTIFS($C$2:C9,C9)</f>
        <v>8</v>
      </c>
      <c r="E9" s="17">
        <v>8</v>
      </c>
      <c r="F9" s="17">
        <v>8</v>
      </c>
      <c r="G9" s="17">
        <v>8</v>
      </c>
      <c r="H9" s="17">
        <v>8</v>
      </c>
      <c r="I9" s="17">
        <v>8</v>
      </c>
      <c r="J9" s="18"/>
      <c r="K9" s="18"/>
      <c r="L9" s="25">
        <f t="shared" si="1"/>
        <v>8</v>
      </c>
      <c r="M9" s="25">
        <f t="shared" si="2"/>
        <v>8</v>
      </c>
      <c r="N9" s="26">
        <f t="shared" si="3"/>
        <v>8</v>
      </c>
    </row>
    <row r="10" spans="1:14" ht="24" customHeight="1" x14ac:dyDescent="0.15">
      <c r="B10" s="11" t="str">
        <f t="shared" si="0"/>
        <v>1语文9</v>
      </c>
      <c r="C10" s="11" t="s">
        <v>16</v>
      </c>
      <c r="D10" s="15">
        <f>COUNTIFS($C$2:C10,C10)</f>
        <v>9</v>
      </c>
      <c r="E10" s="16">
        <v>9</v>
      </c>
      <c r="F10" s="16">
        <v>9</v>
      </c>
      <c r="G10" s="16">
        <v>9</v>
      </c>
      <c r="H10" s="16">
        <v>9</v>
      </c>
      <c r="I10" s="16">
        <v>9</v>
      </c>
      <c r="J10" s="18"/>
      <c r="K10" s="18"/>
      <c r="L10" s="25">
        <f t="shared" si="1"/>
        <v>9</v>
      </c>
      <c r="M10" s="25">
        <f t="shared" si="2"/>
        <v>9</v>
      </c>
      <c r="N10" s="26">
        <f t="shared" si="3"/>
        <v>9</v>
      </c>
    </row>
    <row r="11" spans="1:14" ht="24" customHeight="1" x14ac:dyDescent="0.15">
      <c r="B11" s="11" t="str">
        <f t="shared" si="0"/>
        <v>1语文10</v>
      </c>
      <c r="C11" s="11" t="s">
        <v>16</v>
      </c>
      <c r="D11" s="15">
        <f>COUNTIFS($C$2:C11,C11)</f>
        <v>10</v>
      </c>
      <c r="E11" s="17">
        <v>10</v>
      </c>
      <c r="F11" s="17">
        <v>10</v>
      </c>
      <c r="G11" s="17">
        <v>10</v>
      </c>
      <c r="H11" s="17">
        <v>10</v>
      </c>
      <c r="I11" s="17">
        <v>10</v>
      </c>
      <c r="J11" s="18"/>
      <c r="K11" s="18"/>
      <c r="L11" s="25">
        <f t="shared" si="1"/>
        <v>10</v>
      </c>
      <c r="M11" s="25">
        <f t="shared" si="2"/>
        <v>10</v>
      </c>
      <c r="N11" s="26">
        <f t="shared" si="3"/>
        <v>10</v>
      </c>
    </row>
    <row r="12" spans="1:14" ht="24" customHeight="1" x14ac:dyDescent="0.15">
      <c r="B12" s="11" t="str">
        <f t="shared" si="0"/>
        <v>1语文11</v>
      </c>
      <c r="C12" s="11" t="s">
        <v>16</v>
      </c>
      <c r="D12" s="15">
        <f>COUNTIFS($C$2:C12,C12)</f>
        <v>11</v>
      </c>
      <c r="E12" s="16">
        <v>11</v>
      </c>
      <c r="F12" s="16">
        <v>11</v>
      </c>
      <c r="G12" s="16">
        <v>11</v>
      </c>
      <c r="H12" s="16">
        <v>11</v>
      </c>
      <c r="I12" s="16">
        <v>11</v>
      </c>
      <c r="J12" s="18"/>
      <c r="K12" s="18"/>
      <c r="L12" s="25">
        <f t="shared" si="1"/>
        <v>11</v>
      </c>
      <c r="M12" s="25">
        <f t="shared" si="2"/>
        <v>11</v>
      </c>
      <c r="N12" s="26">
        <f t="shared" si="3"/>
        <v>11</v>
      </c>
    </row>
    <row r="13" spans="1:14" ht="24" customHeight="1" x14ac:dyDescent="0.15">
      <c r="B13" s="11" t="str">
        <f t="shared" si="0"/>
        <v>1语文12</v>
      </c>
      <c r="C13" s="11" t="s">
        <v>16</v>
      </c>
      <c r="D13" s="15">
        <f>COUNTIFS($C$2:C13,C13)</f>
        <v>12</v>
      </c>
      <c r="E13" s="17">
        <v>12</v>
      </c>
      <c r="F13" s="17">
        <v>12</v>
      </c>
      <c r="G13" s="17">
        <v>12</v>
      </c>
      <c r="H13" s="17">
        <v>12</v>
      </c>
      <c r="I13" s="17">
        <v>12</v>
      </c>
      <c r="J13" s="18"/>
      <c r="K13" s="18"/>
      <c r="L13" s="25">
        <f t="shared" si="1"/>
        <v>12</v>
      </c>
      <c r="M13" s="25">
        <f t="shared" si="2"/>
        <v>12</v>
      </c>
      <c r="N13" s="26">
        <f t="shared" si="3"/>
        <v>12</v>
      </c>
    </row>
    <row r="14" spans="1:14" ht="24" customHeight="1" x14ac:dyDescent="0.15">
      <c r="B14" s="11" t="str">
        <f t="shared" si="0"/>
        <v>1语文13</v>
      </c>
      <c r="C14" s="11" t="s">
        <v>16</v>
      </c>
      <c r="D14" s="15">
        <f>COUNTIFS($C$2:C14,C14)</f>
        <v>13</v>
      </c>
      <c r="E14" s="16">
        <v>13</v>
      </c>
      <c r="F14" s="16">
        <v>13</v>
      </c>
      <c r="G14" s="16">
        <v>13</v>
      </c>
      <c r="H14" s="16">
        <v>13</v>
      </c>
      <c r="I14" s="16">
        <v>13</v>
      </c>
      <c r="J14" s="18"/>
      <c r="K14" s="18"/>
      <c r="L14" s="25">
        <f t="shared" si="1"/>
        <v>13</v>
      </c>
      <c r="M14" s="25">
        <f t="shared" si="2"/>
        <v>13</v>
      </c>
      <c r="N14" s="26">
        <f t="shared" si="3"/>
        <v>13</v>
      </c>
    </row>
    <row r="15" spans="1:14" ht="24" customHeight="1" x14ac:dyDescent="0.15">
      <c r="B15" s="11" t="str">
        <f t="shared" si="0"/>
        <v>1语文14</v>
      </c>
      <c r="C15" s="11" t="s">
        <v>16</v>
      </c>
      <c r="D15" s="15">
        <f>COUNTIFS($C$2:C15,C15)</f>
        <v>14</v>
      </c>
      <c r="E15" s="17">
        <v>14</v>
      </c>
      <c r="F15" s="17">
        <v>14</v>
      </c>
      <c r="G15" s="17">
        <v>14</v>
      </c>
      <c r="H15" s="17">
        <v>14</v>
      </c>
      <c r="I15" s="17">
        <v>14</v>
      </c>
      <c r="J15" s="18"/>
      <c r="K15" s="18"/>
      <c r="L15" s="25">
        <f t="shared" si="1"/>
        <v>14</v>
      </c>
      <c r="M15" s="25">
        <f t="shared" si="2"/>
        <v>14</v>
      </c>
      <c r="N15" s="26">
        <f t="shared" si="3"/>
        <v>14</v>
      </c>
    </row>
    <row r="16" spans="1:14" ht="24" customHeight="1" x14ac:dyDescent="0.15">
      <c r="B16" s="11" t="str">
        <f t="shared" si="0"/>
        <v>1语文15</v>
      </c>
      <c r="C16" s="11" t="s">
        <v>16</v>
      </c>
      <c r="D16" s="15">
        <f>COUNTIFS($C$2:C16,C16)</f>
        <v>15</v>
      </c>
      <c r="E16" s="16">
        <v>15</v>
      </c>
      <c r="F16" s="16">
        <v>15</v>
      </c>
      <c r="G16" s="16">
        <v>15</v>
      </c>
      <c r="H16" s="16">
        <v>15</v>
      </c>
      <c r="I16" s="16">
        <v>15</v>
      </c>
      <c r="J16" s="18"/>
      <c r="K16" s="18"/>
      <c r="L16" s="25">
        <f t="shared" si="1"/>
        <v>15</v>
      </c>
      <c r="M16" s="25">
        <f t="shared" si="2"/>
        <v>15</v>
      </c>
      <c r="N16" s="26">
        <f t="shared" si="3"/>
        <v>15</v>
      </c>
    </row>
    <row r="17" spans="2:18" ht="24" customHeight="1" x14ac:dyDescent="0.15">
      <c r="B17" s="11" t="str">
        <f t="shared" si="0"/>
        <v>1语文16</v>
      </c>
      <c r="C17" s="11" t="s">
        <v>16</v>
      </c>
      <c r="D17" s="15">
        <f>COUNTIFS($C$2:C17,C17)</f>
        <v>16</v>
      </c>
      <c r="E17" s="17">
        <v>16</v>
      </c>
      <c r="F17" s="17">
        <v>16</v>
      </c>
      <c r="G17" s="17">
        <v>16</v>
      </c>
      <c r="H17" s="17">
        <v>16</v>
      </c>
      <c r="I17" s="17">
        <v>16</v>
      </c>
      <c r="J17" s="16"/>
      <c r="K17" s="16"/>
      <c r="L17" s="25">
        <f t="shared" si="1"/>
        <v>16</v>
      </c>
      <c r="M17" s="25">
        <f t="shared" si="2"/>
        <v>16</v>
      </c>
      <c r="N17" s="26">
        <f t="shared" si="3"/>
        <v>16</v>
      </c>
    </row>
    <row r="18" spans="2:18" ht="24" customHeight="1" x14ac:dyDescent="0.15">
      <c r="B18" s="11" t="str">
        <f t="shared" si="0"/>
        <v>1语文17</v>
      </c>
      <c r="C18" s="11" t="s">
        <v>16</v>
      </c>
      <c r="D18" s="15">
        <f>COUNTIFS($C$2:C18,C18)</f>
        <v>17</v>
      </c>
      <c r="E18" s="16">
        <v>17</v>
      </c>
      <c r="F18" s="16">
        <v>17</v>
      </c>
      <c r="G18" s="16">
        <v>17</v>
      </c>
      <c r="H18" s="16">
        <v>17</v>
      </c>
      <c r="I18" s="16">
        <v>17</v>
      </c>
      <c r="J18" s="18"/>
      <c r="K18" s="18"/>
      <c r="L18" s="25">
        <f t="shared" si="1"/>
        <v>17</v>
      </c>
      <c r="M18" s="25">
        <f t="shared" si="2"/>
        <v>17</v>
      </c>
      <c r="N18" s="26">
        <f t="shared" si="3"/>
        <v>17</v>
      </c>
      <c r="R18" s="11"/>
    </row>
    <row r="19" spans="2:18" ht="24" customHeight="1" x14ac:dyDescent="0.15">
      <c r="B19" s="11" t="str">
        <f t="shared" si="0"/>
        <v>2数学1</v>
      </c>
      <c r="C19" s="11" t="s">
        <v>17</v>
      </c>
      <c r="D19" s="15">
        <f>COUNTIFS($C$2:C19,C19)</f>
        <v>1</v>
      </c>
      <c r="E19" s="17">
        <v>18</v>
      </c>
      <c r="F19" s="17">
        <v>18</v>
      </c>
      <c r="G19" s="17">
        <v>18</v>
      </c>
      <c r="H19" s="17">
        <v>18</v>
      </c>
      <c r="I19" s="17">
        <v>18</v>
      </c>
      <c r="J19" s="18"/>
      <c r="K19" s="18"/>
      <c r="L19" s="25">
        <f t="shared" si="1"/>
        <v>18</v>
      </c>
      <c r="M19" s="25">
        <f t="shared" si="2"/>
        <v>18</v>
      </c>
      <c r="N19" s="26">
        <f t="shared" si="3"/>
        <v>18</v>
      </c>
      <c r="R19" s="11"/>
    </row>
    <row r="20" spans="2:18" ht="24" customHeight="1" x14ac:dyDescent="0.15">
      <c r="B20" s="11" t="str">
        <f t="shared" si="0"/>
        <v>2数学2</v>
      </c>
      <c r="C20" s="11" t="s">
        <v>17</v>
      </c>
      <c r="D20" s="15">
        <f>COUNTIFS($C$2:C20,C20)</f>
        <v>2</v>
      </c>
      <c r="E20" s="16">
        <v>19</v>
      </c>
      <c r="F20" s="16">
        <v>19</v>
      </c>
      <c r="G20" s="16">
        <v>19</v>
      </c>
      <c r="H20" s="16">
        <v>19</v>
      </c>
      <c r="I20" s="16">
        <v>19</v>
      </c>
      <c r="J20" s="18"/>
      <c r="K20" s="18"/>
      <c r="L20" s="25">
        <f t="shared" si="1"/>
        <v>19</v>
      </c>
      <c r="M20" s="25">
        <f t="shared" si="2"/>
        <v>19</v>
      </c>
      <c r="N20" s="26">
        <f t="shared" si="3"/>
        <v>19</v>
      </c>
      <c r="R20" s="11"/>
    </row>
    <row r="21" spans="2:18" ht="24" customHeight="1" x14ac:dyDescent="0.15">
      <c r="B21" s="11" t="str">
        <f t="shared" si="0"/>
        <v>2数学3</v>
      </c>
      <c r="C21" s="11" t="s">
        <v>17</v>
      </c>
      <c r="D21" s="15">
        <f>COUNTIFS($C$2:C21,C21)</f>
        <v>3</v>
      </c>
      <c r="E21" s="17">
        <v>20</v>
      </c>
      <c r="F21" s="17">
        <v>20</v>
      </c>
      <c r="G21" s="17">
        <v>20</v>
      </c>
      <c r="H21" s="17">
        <v>20</v>
      </c>
      <c r="I21" s="17">
        <v>20</v>
      </c>
      <c r="J21" s="18"/>
      <c r="K21" s="18"/>
      <c r="L21" s="25">
        <f t="shared" si="1"/>
        <v>20</v>
      </c>
      <c r="M21" s="25">
        <f t="shared" si="2"/>
        <v>20</v>
      </c>
      <c r="N21" s="26">
        <f t="shared" si="3"/>
        <v>20</v>
      </c>
      <c r="R21" s="11"/>
    </row>
    <row r="22" spans="2:18" ht="24" customHeight="1" x14ac:dyDescent="0.15">
      <c r="B22" s="11" t="str">
        <f t="shared" si="0"/>
        <v>2数学4</v>
      </c>
      <c r="C22" s="11" t="s">
        <v>17</v>
      </c>
      <c r="D22" s="15">
        <f>COUNTIFS($C$2:C22,C22)</f>
        <v>4</v>
      </c>
      <c r="E22" s="16">
        <v>21</v>
      </c>
      <c r="F22" s="16">
        <v>21</v>
      </c>
      <c r="G22" s="16">
        <v>21</v>
      </c>
      <c r="H22" s="16">
        <v>21</v>
      </c>
      <c r="I22" s="16">
        <v>21</v>
      </c>
      <c r="J22" s="18"/>
      <c r="K22" s="18"/>
      <c r="L22" s="25">
        <f t="shared" si="1"/>
        <v>21</v>
      </c>
      <c r="M22" s="25">
        <f t="shared" si="2"/>
        <v>21</v>
      </c>
      <c r="N22" s="26">
        <f t="shared" si="3"/>
        <v>21</v>
      </c>
      <c r="R22" s="11"/>
    </row>
    <row r="23" spans="2:18" ht="24" customHeight="1" x14ac:dyDescent="0.15">
      <c r="B23" s="11" t="str">
        <f t="shared" si="0"/>
        <v>2数学5</v>
      </c>
      <c r="C23" s="11" t="s">
        <v>17</v>
      </c>
      <c r="D23" s="15">
        <f>COUNTIFS($C$2:C23,C23)</f>
        <v>5</v>
      </c>
      <c r="E23" s="17">
        <v>22</v>
      </c>
      <c r="F23" s="17">
        <v>22</v>
      </c>
      <c r="G23" s="17">
        <v>22</v>
      </c>
      <c r="H23" s="17">
        <v>22</v>
      </c>
      <c r="I23" s="17">
        <v>22</v>
      </c>
      <c r="J23" s="18"/>
      <c r="K23" s="18"/>
      <c r="L23" s="25">
        <f t="shared" si="1"/>
        <v>22</v>
      </c>
      <c r="M23" s="25">
        <f t="shared" si="2"/>
        <v>22</v>
      </c>
      <c r="N23" s="26">
        <f t="shared" si="3"/>
        <v>22</v>
      </c>
      <c r="R23" s="11"/>
    </row>
    <row r="24" spans="2:18" ht="24" customHeight="1" x14ac:dyDescent="0.15">
      <c r="B24" s="11" t="str">
        <f t="shared" si="0"/>
        <v>2数学6</v>
      </c>
      <c r="C24" s="11" t="s">
        <v>17</v>
      </c>
      <c r="D24" s="15">
        <f>COUNTIFS($C$2:C24,C24)</f>
        <v>6</v>
      </c>
      <c r="E24" s="16">
        <v>23</v>
      </c>
      <c r="F24" s="16">
        <v>23</v>
      </c>
      <c r="G24" s="16">
        <v>23</v>
      </c>
      <c r="H24" s="16">
        <v>23</v>
      </c>
      <c r="I24" s="16">
        <v>23</v>
      </c>
      <c r="J24" s="16"/>
      <c r="K24" s="16"/>
      <c r="L24" s="25">
        <f t="shared" si="1"/>
        <v>23</v>
      </c>
      <c r="M24" s="25">
        <f t="shared" si="2"/>
        <v>23</v>
      </c>
      <c r="N24" s="26">
        <f t="shared" si="3"/>
        <v>23</v>
      </c>
      <c r="R24" s="11"/>
    </row>
    <row r="25" spans="2:18" ht="24" customHeight="1" x14ac:dyDescent="0.15">
      <c r="B25" s="11" t="str">
        <f t="shared" si="0"/>
        <v>2数学7</v>
      </c>
      <c r="C25" s="11" t="s">
        <v>17</v>
      </c>
      <c r="D25" s="15">
        <f>COUNTIFS($C$2:C25,C25)</f>
        <v>7</v>
      </c>
      <c r="E25" s="17">
        <v>24</v>
      </c>
      <c r="F25" s="17">
        <v>24</v>
      </c>
      <c r="G25" s="17">
        <v>24</v>
      </c>
      <c r="H25" s="17">
        <v>24</v>
      </c>
      <c r="I25" s="17">
        <v>24</v>
      </c>
      <c r="J25" s="18"/>
      <c r="K25" s="18"/>
      <c r="L25" s="25">
        <f t="shared" si="1"/>
        <v>24</v>
      </c>
      <c r="M25" s="25">
        <f t="shared" si="2"/>
        <v>24</v>
      </c>
      <c r="N25" s="26">
        <f t="shared" si="3"/>
        <v>24</v>
      </c>
      <c r="R25" s="11"/>
    </row>
    <row r="26" spans="2:18" ht="24" customHeight="1" x14ac:dyDescent="0.15">
      <c r="B26" s="11" t="str">
        <f t="shared" si="0"/>
        <v>2数学8</v>
      </c>
      <c r="C26" s="11" t="s">
        <v>17</v>
      </c>
      <c r="D26" s="15">
        <f>COUNTIFS($C$2:C26,C26)</f>
        <v>8</v>
      </c>
      <c r="E26" s="16">
        <v>25</v>
      </c>
      <c r="F26" s="16">
        <v>25</v>
      </c>
      <c r="G26" s="16">
        <v>25</v>
      </c>
      <c r="H26" s="16">
        <v>25</v>
      </c>
      <c r="I26" s="16">
        <v>25</v>
      </c>
      <c r="J26" s="18"/>
      <c r="K26" s="18"/>
      <c r="L26" s="25">
        <f t="shared" si="1"/>
        <v>25</v>
      </c>
      <c r="M26" s="25">
        <f t="shared" si="2"/>
        <v>25</v>
      </c>
      <c r="N26" s="26">
        <f t="shared" si="3"/>
        <v>25</v>
      </c>
      <c r="R26" s="11"/>
    </row>
    <row r="27" spans="2:18" ht="24" customHeight="1" x14ac:dyDescent="0.15">
      <c r="B27" s="11" t="str">
        <f t="shared" si="0"/>
        <v>2数学9</v>
      </c>
      <c r="C27" s="11" t="s">
        <v>17</v>
      </c>
      <c r="D27" s="15">
        <f>COUNTIFS($C$2:C27,C27)</f>
        <v>9</v>
      </c>
      <c r="E27" s="17">
        <v>26</v>
      </c>
      <c r="F27" s="17">
        <v>26</v>
      </c>
      <c r="G27" s="17">
        <v>26</v>
      </c>
      <c r="H27" s="17">
        <v>26</v>
      </c>
      <c r="I27" s="17">
        <v>26</v>
      </c>
      <c r="J27" s="16"/>
      <c r="K27" s="16"/>
      <c r="L27" s="25">
        <f t="shared" si="1"/>
        <v>26</v>
      </c>
      <c r="M27" s="25">
        <f t="shared" si="2"/>
        <v>26</v>
      </c>
      <c r="N27" s="26">
        <f t="shared" si="3"/>
        <v>26</v>
      </c>
      <c r="R27" s="11"/>
    </row>
    <row r="28" spans="2:18" ht="24" customHeight="1" x14ac:dyDescent="0.15">
      <c r="B28" s="11" t="str">
        <f t="shared" si="0"/>
        <v>2数学10</v>
      </c>
      <c r="C28" s="11" t="s">
        <v>17</v>
      </c>
      <c r="D28" s="15">
        <f>COUNTIFS($C$2:C28,C28)</f>
        <v>10</v>
      </c>
      <c r="E28" s="16">
        <v>27</v>
      </c>
      <c r="F28" s="16">
        <v>27</v>
      </c>
      <c r="G28" s="16">
        <v>27</v>
      </c>
      <c r="H28" s="16">
        <v>27</v>
      </c>
      <c r="I28" s="16">
        <v>27</v>
      </c>
      <c r="J28" s="18"/>
      <c r="K28" s="18"/>
      <c r="L28" s="25">
        <f t="shared" si="1"/>
        <v>27</v>
      </c>
      <c r="M28" s="25">
        <f t="shared" si="2"/>
        <v>27</v>
      </c>
      <c r="N28" s="26">
        <f t="shared" si="3"/>
        <v>27</v>
      </c>
      <c r="R28" s="11"/>
    </row>
    <row r="29" spans="2:18" ht="24" customHeight="1" x14ac:dyDescent="0.15">
      <c r="B29" s="11" t="str">
        <f t="shared" si="0"/>
        <v>2数学11</v>
      </c>
      <c r="C29" s="11" t="s">
        <v>17</v>
      </c>
      <c r="D29" s="15">
        <f>COUNTIFS($C$2:C29,C29)</f>
        <v>11</v>
      </c>
      <c r="E29" s="17">
        <v>28</v>
      </c>
      <c r="F29" s="17">
        <v>28</v>
      </c>
      <c r="G29" s="17">
        <v>28</v>
      </c>
      <c r="H29" s="17">
        <v>28</v>
      </c>
      <c r="I29" s="17">
        <v>28</v>
      </c>
      <c r="J29" s="18"/>
      <c r="K29" s="18"/>
      <c r="L29" s="25">
        <f t="shared" si="1"/>
        <v>28</v>
      </c>
      <c r="M29" s="25">
        <f t="shared" si="2"/>
        <v>28</v>
      </c>
      <c r="N29" s="26">
        <f t="shared" si="3"/>
        <v>28</v>
      </c>
    </row>
    <row r="30" spans="2:18" ht="24" customHeight="1" x14ac:dyDescent="0.15">
      <c r="B30" s="11" t="str">
        <f>C30&amp;D30</f>
        <v>2数学12</v>
      </c>
      <c r="C30" s="11" t="s">
        <v>17</v>
      </c>
      <c r="D30" s="15">
        <f>COUNTIFS($C$2:C30,C30)</f>
        <v>12</v>
      </c>
      <c r="E30" s="16">
        <v>29</v>
      </c>
      <c r="F30" s="16">
        <v>29</v>
      </c>
      <c r="G30" s="16">
        <v>29</v>
      </c>
      <c r="H30" s="16">
        <v>29</v>
      </c>
      <c r="I30" s="16">
        <v>29</v>
      </c>
      <c r="J30" s="18"/>
      <c r="K30" s="18"/>
      <c r="L30" s="25">
        <f t="shared" si="1"/>
        <v>29</v>
      </c>
      <c r="M30" s="25">
        <f t="shared" si="2"/>
        <v>29</v>
      </c>
      <c r="N30" s="26">
        <f t="shared" si="3"/>
        <v>29</v>
      </c>
    </row>
    <row r="31" spans="2:18" ht="24" customHeight="1" x14ac:dyDescent="0.15">
      <c r="B31" s="11" t="str">
        <f t="shared" si="0"/>
        <v>2数学13</v>
      </c>
      <c r="C31" s="11" t="s">
        <v>17</v>
      </c>
      <c r="D31" s="15">
        <f>COUNTIFS($C$2:C31,C31)</f>
        <v>13</v>
      </c>
      <c r="E31" s="17">
        <v>30</v>
      </c>
      <c r="F31" s="17">
        <v>30</v>
      </c>
      <c r="G31" s="17">
        <v>30</v>
      </c>
      <c r="H31" s="17">
        <v>30</v>
      </c>
      <c r="I31" s="17">
        <v>30</v>
      </c>
      <c r="J31" s="18"/>
      <c r="K31" s="18"/>
      <c r="L31" s="25">
        <f t="shared" si="1"/>
        <v>30</v>
      </c>
      <c r="M31" s="25">
        <f t="shared" si="2"/>
        <v>30</v>
      </c>
      <c r="N31" s="26">
        <f t="shared" si="3"/>
        <v>30</v>
      </c>
    </row>
    <row r="32" spans="2:18" ht="24" customHeight="1" x14ac:dyDescent="0.15">
      <c r="B32" s="11" t="str">
        <f t="shared" si="0"/>
        <v>2数学14</v>
      </c>
      <c r="C32" s="11" t="s">
        <v>17</v>
      </c>
      <c r="D32" s="15">
        <f>COUNTIFS($C$2:C32,C32)</f>
        <v>14</v>
      </c>
      <c r="E32" s="16">
        <v>31</v>
      </c>
      <c r="F32" s="16">
        <v>31</v>
      </c>
      <c r="G32" s="16">
        <v>31</v>
      </c>
      <c r="H32" s="16">
        <v>31</v>
      </c>
      <c r="I32" s="16">
        <v>31</v>
      </c>
      <c r="J32" s="18"/>
      <c r="K32" s="18"/>
      <c r="L32" s="25">
        <f t="shared" si="1"/>
        <v>31</v>
      </c>
      <c r="M32" s="25">
        <f t="shared" si="2"/>
        <v>31</v>
      </c>
      <c r="N32" s="26">
        <f t="shared" si="3"/>
        <v>31</v>
      </c>
    </row>
    <row r="33" spans="2:14" ht="24" customHeight="1" x14ac:dyDescent="0.15">
      <c r="B33" s="11" t="str">
        <f>C33&amp;D33</f>
        <v>2数学15</v>
      </c>
      <c r="C33" s="11" t="s">
        <v>17</v>
      </c>
      <c r="D33" s="15">
        <f>COUNTIFS($C$2:C33,C33)</f>
        <v>15</v>
      </c>
      <c r="E33" s="17">
        <v>32</v>
      </c>
      <c r="F33" s="17">
        <v>32</v>
      </c>
      <c r="G33" s="17">
        <v>32</v>
      </c>
      <c r="H33" s="17">
        <v>32</v>
      </c>
      <c r="I33" s="17">
        <v>32</v>
      </c>
      <c r="J33" s="18"/>
      <c r="K33" s="18"/>
      <c r="L33" s="25">
        <f t="shared" si="1"/>
        <v>32</v>
      </c>
      <c r="M33" s="25">
        <f t="shared" si="2"/>
        <v>32</v>
      </c>
      <c r="N33" s="26">
        <f t="shared" si="3"/>
        <v>32</v>
      </c>
    </row>
    <row r="34" spans="2:14" ht="24" customHeight="1" x14ac:dyDescent="0.15">
      <c r="B34" s="11" t="str">
        <f t="shared" ref="B34:B55" si="4">C34&amp;D34</f>
        <v>2数学16</v>
      </c>
      <c r="C34" s="11" t="s">
        <v>17</v>
      </c>
      <c r="D34" s="15">
        <f>COUNTIFS($C$2:C34,C34)</f>
        <v>16</v>
      </c>
      <c r="E34" s="16">
        <v>33</v>
      </c>
      <c r="F34" s="16">
        <v>33</v>
      </c>
      <c r="G34" s="16">
        <v>33</v>
      </c>
      <c r="H34" s="16">
        <v>33</v>
      </c>
      <c r="I34" s="16">
        <v>33</v>
      </c>
      <c r="J34" s="18"/>
      <c r="K34" s="18"/>
      <c r="L34" s="25">
        <f t="shared" si="1"/>
        <v>33</v>
      </c>
      <c r="M34" s="25">
        <f t="shared" si="2"/>
        <v>33</v>
      </c>
      <c r="N34" s="26">
        <f t="shared" si="3"/>
        <v>33</v>
      </c>
    </row>
    <row r="35" spans="2:14" ht="24" customHeight="1" x14ac:dyDescent="0.15">
      <c r="B35" s="11" t="str">
        <f t="shared" si="4"/>
        <v>2数学17</v>
      </c>
      <c r="C35" s="11" t="s">
        <v>17</v>
      </c>
      <c r="D35" s="15">
        <f>COUNTIFS($C$2:C35,C35)</f>
        <v>17</v>
      </c>
      <c r="E35" s="17">
        <v>34</v>
      </c>
      <c r="F35" s="17">
        <v>34</v>
      </c>
      <c r="G35" s="17">
        <v>34</v>
      </c>
      <c r="H35" s="17">
        <v>34</v>
      </c>
      <c r="I35" s="17">
        <v>34</v>
      </c>
      <c r="J35" s="18"/>
      <c r="K35" s="18"/>
      <c r="L35" s="25">
        <f t="shared" si="1"/>
        <v>34</v>
      </c>
      <c r="M35" s="25">
        <f t="shared" si="2"/>
        <v>34</v>
      </c>
      <c r="N35" s="26">
        <f t="shared" si="3"/>
        <v>34</v>
      </c>
    </row>
    <row r="36" spans="2:14" ht="24" customHeight="1" x14ac:dyDescent="0.15">
      <c r="B36" s="11" t="str">
        <f t="shared" si="4"/>
        <v>2数学18</v>
      </c>
      <c r="C36" s="11" t="s">
        <v>17</v>
      </c>
      <c r="D36" s="15">
        <f>COUNTIFS($C$2:C36,C36)</f>
        <v>18</v>
      </c>
      <c r="E36" s="16">
        <v>35</v>
      </c>
      <c r="F36" s="16">
        <v>35</v>
      </c>
      <c r="G36" s="16">
        <v>35</v>
      </c>
      <c r="H36" s="16">
        <v>35</v>
      </c>
      <c r="I36" s="16">
        <v>35</v>
      </c>
      <c r="J36" s="16"/>
      <c r="K36" s="16"/>
      <c r="L36" s="25">
        <f t="shared" si="1"/>
        <v>35</v>
      </c>
      <c r="M36" s="25">
        <f t="shared" si="2"/>
        <v>35</v>
      </c>
      <c r="N36" s="26">
        <f t="shared" si="3"/>
        <v>35</v>
      </c>
    </row>
    <row r="37" spans="2:14" ht="24" customHeight="1" x14ac:dyDescent="0.15">
      <c r="B37" s="11" t="str">
        <f t="shared" si="4"/>
        <v>3英语1</v>
      </c>
      <c r="C37" s="11" t="s">
        <v>18</v>
      </c>
      <c r="D37" s="15">
        <f>COUNTIFS($C$2:C37,C37)</f>
        <v>1</v>
      </c>
      <c r="E37" s="17">
        <v>36</v>
      </c>
      <c r="F37" s="17">
        <v>36</v>
      </c>
      <c r="G37" s="17">
        <v>36</v>
      </c>
      <c r="H37" s="17">
        <v>36</v>
      </c>
      <c r="I37" s="17">
        <v>36</v>
      </c>
      <c r="J37" s="18"/>
      <c r="K37" s="18"/>
      <c r="L37" s="25">
        <f t="shared" si="1"/>
        <v>36</v>
      </c>
      <c r="M37" s="25">
        <f t="shared" si="2"/>
        <v>36</v>
      </c>
      <c r="N37" s="26">
        <f t="shared" si="3"/>
        <v>36</v>
      </c>
    </row>
    <row r="38" spans="2:14" ht="24" customHeight="1" x14ac:dyDescent="0.15">
      <c r="B38" s="11" t="str">
        <f t="shared" si="4"/>
        <v>3英语2</v>
      </c>
      <c r="C38" s="11" t="s">
        <v>18</v>
      </c>
      <c r="D38" s="15">
        <f>COUNTIFS($C$2:C38,C38)</f>
        <v>2</v>
      </c>
      <c r="E38" s="16">
        <v>37</v>
      </c>
      <c r="F38" s="16">
        <v>37</v>
      </c>
      <c r="G38" s="16">
        <v>37</v>
      </c>
      <c r="H38" s="16">
        <v>37</v>
      </c>
      <c r="I38" s="16">
        <v>37</v>
      </c>
      <c r="J38" s="18"/>
      <c r="K38" s="18"/>
      <c r="L38" s="25">
        <f t="shared" si="1"/>
        <v>37</v>
      </c>
      <c r="M38" s="25">
        <f t="shared" si="2"/>
        <v>37</v>
      </c>
      <c r="N38" s="26">
        <f t="shared" si="3"/>
        <v>37</v>
      </c>
    </row>
    <row r="39" spans="2:14" ht="24" customHeight="1" x14ac:dyDescent="0.15">
      <c r="B39" s="11" t="str">
        <f t="shared" si="4"/>
        <v>3英语3</v>
      </c>
      <c r="C39" s="11" t="s">
        <v>18</v>
      </c>
      <c r="D39" s="15">
        <f>COUNTIFS($C$2:C39,C39)</f>
        <v>3</v>
      </c>
      <c r="E39" s="17">
        <v>38</v>
      </c>
      <c r="F39" s="17">
        <v>38</v>
      </c>
      <c r="G39" s="17">
        <v>38</v>
      </c>
      <c r="H39" s="17">
        <v>38</v>
      </c>
      <c r="I39" s="17">
        <v>38</v>
      </c>
      <c r="J39" s="18"/>
      <c r="K39" s="18"/>
      <c r="L39" s="25">
        <f t="shared" si="1"/>
        <v>38</v>
      </c>
      <c r="M39" s="25">
        <f t="shared" si="2"/>
        <v>38</v>
      </c>
      <c r="N39" s="26">
        <f t="shared" si="3"/>
        <v>38</v>
      </c>
    </row>
    <row r="40" spans="2:14" ht="24" customHeight="1" x14ac:dyDescent="0.15">
      <c r="B40" s="11" t="str">
        <f t="shared" si="4"/>
        <v>3英语4</v>
      </c>
      <c r="C40" s="11" t="s">
        <v>18</v>
      </c>
      <c r="D40" s="15">
        <f>COUNTIFS($C$2:C40,C40)</f>
        <v>4</v>
      </c>
      <c r="E40" s="16">
        <v>39</v>
      </c>
      <c r="F40" s="16">
        <v>39</v>
      </c>
      <c r="G40" s="16">
        <v>39</v>
      </c>
      <c r="H40" s="16">
        <v>39</v>
      </c>
      <c r="I40" s="16">
        <v>39</v>
      </c>
      <c r="J40" s="18"/>
      <c r="K40" s="18"/>
      <c r="L40" s="25">
        <f t="shared" si="1"/>
        <v>39</v>
      </c>
      <c r="M40" s="25">
        <f t="shared" si="2"/>
        <v>39</v>
      </c>
      <c r="N40" s="26">
        <f t="shared" si="3"/>
        <v>39</v>
      </c>
    </row>
    <row r="41" spans="2:14" ht="24" customHeight="1" x14ac:dyDescent="0.15">
      <c r="B41" s="11" t="str">
        <f t="shared" si="4"/>
        <v>3英语5</v>
      </c>
      <c r="C41" s="11" t="s">
        <v>18</v>
      </c>
      <c r="D41" s="15">
        <f>COUNTIFS($C$2:C41,C41)</f>
        <v>5</v>
      </c>
      <c r="E41" s="17">
        <v>40</v>
      </c>
      <c r="F41" s="17">
        <v>40</v>
      </c>
      <c r="G41" s="17">
        <v>40</v>
      </c>
      <c r="H41" s="17">
        <v>40</v>
      </c>
      <c r="I41" s="17">
        <v>40</v>
      </c>
      <c r="J41" s="18"/>
      <c r="K41" s="18"/>
      <c r="L41" s="25">
        <f t="shared" si="1"/>
        <v>40</v>
      </c>
      <c r="M41" s="25">
        <f t="shared" si="2"/>
        <v>40</v>
      </c>
      <c r="N41" s="26">
        <f t="shared" si="3"/>
        <v>40</v>
      </c>
    </row>
    <row r="42" spans="2:14" ht="24" customHeight="1" x14ac:dyDescent="0.15">
      <c r="B42" s="11" t="str">
        <f t="shared" si="4"/>
        <v>3英语6</v>
      </c>
      <c r="C42" s="11" t="s">
        <v>18</v>
      </c>
      <c r="D42" s="15">
        <f>COUNTIFS($C$2:C42,C42)</f>
        <v>6</v>
      </c>
      <c r="E42" s="16">
        <v>41</v>
      </c>
      <c r="F42" s="16">
        <v>41</v>
      </c>
      <c r="G42" s="16">
        <v>41</v>
      </c>
      <c r="H42" s="16">
        <v>41</v>
      </c>
      <c r="I42" s="16">
        <v>41</v>
      </c>
      <c r="J42" s="18"/>
      <c r="K42" s="18"/>
      <c r="L42" s="25">
        <f t="shared" si="1"/>
        <v>41</v>
      </c>
      <c r="M42" s="25">
        <f t="shared" si="2"/>
        <v>41</v>
      </c>
      <c r="N42" s="26">
        <f t="shared" si="3"/>
        <v>41</v>
      </c>
    </row>
    <row r="43" spans="2:14" ht="24" customHeight="1" x14ac:dyDescent="0.15">
      <c r="B43" s="11" t="str">
        <f t="shared" si="4"/>
        <v>3英语7</v>
      </c>
      <c r="C43" s="11" t="s">
        <v>18</v>
      </c>
      <c r="D43" s="15">
        <f>COUNTIFS($C$2:C43,C43)</f>
        <v>7</v>
      </c>
      <c r="E43" s="17">
        <v>42</v>
      </c>
      <c r="F43" s="17">
        <v>42</v>
      </c>
      <c r="G43" s="17">
        <v>42</v>
      </c>
      <c r="H43" s="17">
        <v>42</v>
      </c>
      <c r="I43" s="17">
        <v>42</v>
      </c>
      <c r="J43" s="18"/>
      <c r="K43" s="18"/>
      <c r="L43" s="25">
        <f t="shared" si="1"/>
        <v>42</v>
      </c>
      <c r="M43" s="25">
        <f t="shared" si="2"/>
        <v>42</v>
      </c>
      <c r="N43" s="26">
        <f t="shared" si="3"/>
        <v>42</v>
      </c>
    </row>
    <row r="44" spans="2:14" ht="24" customHeight="1" x14ac:dyDescent="0.15">
      <c r="B44" s="11" t="str">
        <f t="shared" si="4"/>
        <v>3英语8</v>
      </c>
      <c r="C44" s="11" t="s">
        <v>18</v>
      </c>
      <c r="D44" s="15">
        <f>COUNTIFS($C$2:C44,C44)</f>
        <v>8</v>
      </c>
      <c r="E44" s="16">
        <v>43</v>
      </c>
      <c r="F44" s="16">
        <v>43</v>
      </c>
      <c r="G44" s="16">
        <v>43</v>
      </c>
      <c r="H44" s="16">
        <v>43</v>
      </c>
      <c r="I44" s="16">
        <v>43</v>
      </c>
      <c r="J44" s="18"/>
      <c r="K44" s="18"/>
      <c r="L44" s="25">
        <f t="shared" si="1"/>
        <v>43</v>
      </c>
      <c r="M44" s="25">
        <f t="shared" si="2"/>
        <v>43</v>
      </c>
      <c r="N44" s="26">
        <f t="shared" si="3"/>
        <v>43</v>
      </c>
    </row>
    <row r="45" spans="2:14" ht="24" customHeight="1" x14ac:dyDescent="0.15">
      <c r="B45" s="11" t="str">
        <f t="shared" si="4"/>
        <v>3英语9</v>
      </c>
      <c r="C45" s="11" t="s">
        <v>18</v>
      </c>
      <c r="D45" s="15">
        <f>COUNTIFS($C$2:C45,C45)</f>
        <v>9</v>
      </c>
      <c r="E45" s="17">
        <v>44</v>
      </c>
      <c r="F45" s="17">
        <v>44</v>
      </c>
      <c r="G45" s="17">
        <v>44</v>
      </c>
      <c r="H45" s="17">
        <v>44</v>
      </c>
      <c r="I45" s="17">
        <v>44</v>
      </c>
      <c r="J45" s="16"/>
      <c r="K45" s="16"/>
      <c r="L45" s="25">
        <f t="shared" si="1"/>
        <v>44</v>
      </c>
      <c r="M45" s="25">
        <f t="shared" si="2"/>
        <v>44</v>
      </c>
      <c r="N45" s="26">
        <f t="shared" si="3"/>
        <v>44</v>
      </c>
    </row>
    <row r="46" spans="2:14" ht="24" customHeight="1" x14ac:dyDescent="0.15">
      <c r="B46" s="11" t="str">
        <f t="shared" si="4"/>
        <v>3英语10</v>
      </c>
      <c r="C46" s="11" t="s">
        <v>18</v>
      </c>
      <c r="D46" s="15">
        <f>COUNTIFS($C$2:C46,C46)</f>
        <v>10</v>
      </c>
      <c r="E46" s="16">
        <v>45</v>
      </c>
      <c r="F46" s="16">
        <v>45</v>
      </c>
      <c r="G46" s="16">
        <v>45</v>
      </c>
      <c r="H46" s="16">
        <v>45</v>
      </c>
      <c r="I46" s="16">
        <v>45</v>
      </c>
      <c r="J46" s="18"/>
      <c r="K46" s="18"/>
      <c r="L46" s="25">
        <f t="shared" si="1"/>
        <v>45</v>
      </c>
      <c r="M46" s="25">
        <f t="shared" si="2"/>
        <v>45</v>
      </c>
      <c r="N46" s="26">
        <f t="shared" si="3"/>
        <v>45</v>
      </c>
    </row>
    <row r="47" spans="2:14" ht="24" customHeight="1" x14ac:dyDescent="0.15">
      <c r="B47" s="11" t="str">
        <f t="shared" si="4"/>
        <v>3英语11</v>
      </c>
      <c r="C47" s="11" t="s">
        <v>18</v>
      </c>
      <c r="D47" s="15">
        <f>COUNTIFS($C$2:C47,C47)</f>
        <v>11</v>
      </c>
      <c r="E47" s="17">
        <v>46</v>
      </c>
      <c r="F47" s="17">
        <v>46</v>
      </c>
      <c r="G47" s="17">
        <v>46</v>
      </c>
      <c r="H47" s="17">
        <v>46</v>
      </c>
      <c r="I47" s="17">
        <v>46</v>
      </c>
      <c r="J47" s="18"/>
      <c r="K47" s="18"/>
      <c r="L47" s="25">
        <f t="shared" si="1"/>
        <v>46</v>
      </c>
      <c r="M47" s="25">
        <f t="shared" si="2"/>
        <v>46</v>
      </c>
      <c r="N47" s="26">
        <f t="shared" si="3"/>
        <v>46</v>
      </c>
    </row>
    <row r="48" spans="2:14" ht="24" customHeight="1" x14ac:dyDescent="0.15">
      <c r="B48" s="11" t="str">
        <f t="shared" si="4"/>
        <v>3英语12</v>
      </c>
      <c r="C48" s="11" t="s">
        <v>18</v>
      </c>
      <c r="D48" s="15">
        <f>COUNTIFS($C$2:C48,C48)</f>
        <v>12</v>
      </c>
      <c r="E48" s="16">
        <v>47</v>
      </c>
      <c r="F48" s="16">
        <v>47</v>
      </c>
      <c r="G48" s="16">
        <v>47</v>
      </c>
      <c r="H48" s="16">
        <v>47</v>
      </c>
      <c r="I48" s="16">
        <v>47</v>
      </c>
      <c r="J48" s="18"/>
      <c r="K48" s="18"/>
      <c r="L48" s="25">
        <f t="shared" si="1"/>
        <v>47</v>
      </c>
      <c r="M48" s="25">
        <f t="shared" si="2"/>
        <v>47</v>
      </c>
      <c r="N48" s="26">
        <f t="shared" si="3"/>
        <v>47</v>
      </c>
    </row>
    <row r="49" spans="2:14" ht="24" customHeight="1" x14ac:dyDescent="0.15">
      <c r="B49" s="11" t="str">
        <f t="shared" si="4"/>
        <v>3英语13</v>
      </c>
      <c r="C49" s="11" t="s">
        <v>18</v>
      </c>
      <c r="D49" s="15">
        <f>COUNTIFS($C$2:C49,C49)</f>
        <v>13</v>
      </c>
      <c r="E49" s="17">
        <v>48</v>
      </c>
      <c r="F49" s="17">
        <v>48</v>
      </c>
      <c r="G49" s="17">
        <v>48</v>
      </c>
      <c r="H49" s="17">
        <v>48</v>
      </c>
      <c r="I49" s="17">
        <v>48</v>
      </c>
      <c r="J49" s="18"/>
      <c r="K49" s="18"/>
      <c r="L49" s="25">
        <f t="shared" si="1"/>
        <v>48</v>
      </c>
      <c r="M49" s="25">
        <f t="shared" si="2"/>
        <v>48</v>
      </c>
      <c r="N49" s="26">
        <f t="shared" si="3"/>
        <v>48</v>
      </c>
    </row>
    <row r="50" spans="2:14" ht="24" customHeight="1" x14ac:dyDescent="0.15">
      <c r="B50" s="11" t="str">
        <f t="shared" si="4"/>
        <v>3英语14</v>
      </c>
      <c r="C50" s="11" t="s">
        <v>18</v>
      </c>
      <c r="D50" s="15">
        <f>COUNTIFS($C$2:C50,C50)</f>
        <v>14</v>
      </c>
      <c r="E50" s="16">
        <v>49</v>
      </c>
      <c r="F50" s="16">
        <v>49</v>
      </c>
      <c r="G50" s="16">
        <v>49</v>
      </c>
      <c r="H50" s="16">
        <v>49</v>
      </c>
      <c r="I50" s="16">
        <v>49</v>
      </c>
      <c r="J50" s="18"/>
      <c r="K50" s="18"/>
      <c r="L50" s="25">
        <f t="shared" si="1"/>
        <v>49</v>
      </c>
      <c r="M50" s="25">
        <f t="shared" si="2"/>
        <v>49</v>
      </c>
      <c r="N50" s="26">
        <f t="shared" si="3"/>
        <v>49</v>
      </c>
    </row>
    <row r="51" spans="2:14" ht="24" customHeight="1" x14ac:dyDescent="0.15">
      <c r="B51" s="11" t="str">
        <f t="shared" si="4"/>
        <v>3英语15</v>
      </c>
      <c r="C51" s="11" t="s">
        <v>18</v>
      </c>
      <c r="D51" s="15">
        <f>COUNTIFS($C$2:C51,C51)</f>
        <v>15</v>
      </c>
      <c r="E51" s="17">
        <v>50</v>
      </c>
      <c r="F51" s="17">
        <v>50</v>
      </c>
      <c r="G51" s="17">
        <v>50</v>
      </c>
      <c r="H51" s="17">
        <v>50</v>
      </c>
      <c r="I51" s="17">
        <v>50</v>
      </c>
      <c r="J51" s="18"/>
      <c r="K51" s="18"/>
      <c r="L51" s="25">
        <f t="shared" si="1"/>
        <v>50</v>
      </c>
      <c r="M51" s="25">
        <f t="shared" si="2"/>
        <v>50</v>
      </c>
      <c r="N51" s="26">
        <f t="shared" si="3"/>
        <v>50</v>
      </c>
    </row>
    <row r="52" spans="2:14" ht="24" customHeight="1" x14ac:dyDescent="0.15">
      <c r="B52" s="11" t="str">
        <f>C52&amp;D52</f>
        <v>3英语16</v>
      </c>
      <c r="C52" s="11" t="s">
        <v>18</v>
      </c>
      <c r="D52" s="15">
        <f>COUNTIFS($C$2:C52,C52)</f>
        <v>16</v>
      </c>
      <c r="E52" s="16">
        <v>51</v>
      </c>
      <c r="F52" s="16">
        <v>51</v>
      </c>
      <c r="G52" s="16">
        <v>51</v>
      </c>
      <c r="H52" s="16">
        <v>51</v>
      </c>
      <c r="I52" s="16">
        <v>51</v>
      </c>
      <c r="J52" s="18"/>
      <c r="K52" s="18"/>
      <c r="L52" s="25">
        <f t="shared" si="1"/>
        <v>51</v>
      </c>
      <c r="M52" s="25">
        <f t="shared" si="2"/>
        <v>51</v>
      </c>
      <c r="N52" s="26">
        <f t="shared" si="3"/>
        <v>51</v>
      </c>
    </row>
    <row r="53" spans="2:14" ht="24" customHeight="1" x14ac:dyDescent="0.15">
      <c r="B53" s="11" t="str">
        <f>C53&amp;D53</f>
        <v>3英语17</v>
      </c>
      <c r="C53" s="11" t="s">
        <v>18</v>
      </c>
      <c r="D53" s="15">
        <f>COUNTIFS($C$2:C53,C53)</f>
        <v>17</v>
      </c>
      <c r="E53" s="17">
        <v>52</v>
      </c>
      <c r="F53" s="17">
        <v>52</v>
      </c>
      <c r="G53" s="17">
        <v>52</v>
      </c>
      <c r="H53" s="17">
        <v>52</v>
      </c>
      <c r="I53" s="17">
        <v>52</v>
      </c>
      <c r="J53" s="18"/>
      <c r="K53" s="18"/>
      <c r="L53" s="25">
        <f t="shared" si="1"/>
        <v>52</v>
      </c>
      <c r="M53" s="25">
        <f t="shared" si="2"/>
        <v>52</v>
      </c>
      <c r="N53" s="26">
        <f t="shared" si="3"/>
        <v>52</v>
      </c>
    </row>
    <row r="54" spans="2:14" ht="24" customHeight="1" x14ac:dyDescent="0.15">
      <c r="B54" s="11" t="str">
        <f t="shared" si="4"/>
        <v>5道德与法治1</v>
      </c>
      <c r="C54" s="11" t="s">
        <v>48</v>
      </c>
      <c r="D54" s="15">
        <f>COUNTIFS($C$2:C54,C54)</f>
        <v>1</v>
      </c>
      <c r="E54" s="16">
        <v>53</v>
      </c>
      <c r="F54" s="16">
        <v>53</v>
      </c>
      <c r="G54" s="16">
        <v>53</v>
      </c>
      <c r="H54" s="16">
        <v>53</v>
      </c>
      <c r="I54" s="16">
        <v>53</v>
      </c>
      <c r="J54" s="16"/>
      <c r="K54" s="16"/>
      <c r="L54" s="25">
        <f t="shared" si="1"/>
        <v>53</v>
      </c>
      <c r="M54" s="25">
        <f t="shared" si="2"/>
        <v>53</v>
      </c>
      <c r="N54" s="26">
        <f t="shared" si="3"/>
        <v>53</v>
      </c>
    </row>
    <row r="55" spans="2:14" ht="24" customHeight="1" x14ac:dyDescent="0.15">
      <c r="B55" s="11" t="str">
        <f t="shared" si="4"/>
        <v>5道德与法治2</v>
      </c>
      <c r="C55" s="11" t="s">
        <v>48</v>
      </c>
      <c r="D55" s="15">
        <f>COUNTIFS($C$2:C55,C55)</f>
        <v>2</v>
      </c>
      <c r="E55" s="17">
        <v>54</v>
      </c>
      <c r="F55" s="17">
        <v>54</v>
      </c>
      <c r="G55" s="17">
        <v>54</v>
      </c>
      <c r="H55" s="17">
        <v>54</v>
      </c>
      <c r="I55" s="17">
        <v>54</v>
      </c>
      <c r="J55" s="18"/>
      <c r="K55" s="18"/>
      <c r="L55" s="25">
        <f t="shared" si="1"/>
        <v>54</v>
      </c>
      <c r="M55" s="25">
        <f t="shared" si="2"/>
        <v>54</v>
      </c>
      <c r="N55" s="26">
        <f t="shared" si="3"/>
        <v>54</v>
      </c>
    </row>
    <row r="56" spans="2:14" ht="24" customHeight="1" x14ac:dyDescent="0.15">
      <c r="B56" s="11" t="str">
        <f>C56&amp;D56</f>
        <v>5道德与法治3</v>
      </c>
      <c r="C56" s="11" t="s">
        <v>48</v>
      </c>
      <c r="D56" s="15">
        <f>COUNTIFS($C$2:C56,C56)</f>
        <v>3</v>
      </c>
      <c r="E56" s="16">
        <v>55</v>
      </c>
      <c r="F56" s="16">
        <v>55</v>
      </c>
      <c r="G56" s="16">
        <v>55</v>
      </c>
      <c r="H56" s="16">
        <v>55</v>
      </c>
      <c r="I56" s="16">
        <v>55</v>
      </c>
      <c r="J56" s="18"/>
      <c r="K56" s="18"/>
      <c r="L56" s="25">
        <f t="shared" si="1"/>
        <v>55</v>
      </c>
      <c r="M56" s="25">
        <f t="shared" si="2"/>
        <v>55</v>
      </c>
      <c r="N56" s="26">
        <f t="shared" si="3"/>
        <v>55</v>
      </c>
    </row>
    <row r="57" spans="2:14" ht="24" customHeight="1" x14ac:dyDescent="0.15">
      <c r="B57" s="11" t="str">
        <f t="shared" ref="B57:B120" si="5">C57&amp;D57</f>
        <v>5道德与法治4</v>
      </c>
      <c r="C57" s="11" t="s">
        <v>48</v>
      </c>
      <c r="D57" s="15">
        <f>COUNTIFS($C$2:C57,C57)</f>
        <v>4</v>
      </c>
      <c r="E57" s="17">
        <v>56</v>
      </c>
      <c r="F57" s="17">
        <v>56</v>
      </c>
      <c r="G57" s="17">
        <v>56</v>
      </c>
      <c r="H57" s="17">
        <v>56</v>
      </c>
      <c r="I57" s="17">
        <v>56</v>
      </c>
      <c r="J57" s="18"/>
      <c r="K57" s="18"/>
      <c r="L57" s="25">
        <f t="shared" si="1"/>
        <v>56</v>
      </c>
      <c r="M57" s="25">
        <f t="shared" si="2"/>
        <v>56</v>
      </c>
      <c r="N57" s="26">
        <f t="shared" si="3"/>
        <v>56</v>
      </c>
    </row>
    <row r="58" spans="2:14" ht="24" customHeight="1" x14ac:dyDescent="0.15">
      <c r="B58" s="11" t="str">
        <f t="shared" si="5"/>
        <v>5道德与法治5</v>
      </c>
      <c r="C58" s="11" t="s">
        <v>48</v>
      </c>
      <c r="D58" s="15">
        <f>COUNTIFS($C$2:C58,C58)</f>
        <v>5</v>
      </c>
      <c r="E58" s="16">
        <v>57</v>
      </c>
      <c r="F58" s="16">
        <v>57</v>
      </c>
      <c r="G58" s="16">
        <v>57</v>
      </c>
      <c r="H58" s="16">
        <v>57</v>
      </c>
      <c r="I58" s="16">
        <v>57</v>
      </c>
      <c r="J58" s="18"/>
      <c r="K58" s="18"/>
      <c r="L58" s="25">
        <f t="shared" si="1"/>
        <v>57</v>
      </c>
      <c r="M58" s="25">
        <f t="shared" si="2"/>
        <v>57</v>
      </c>
      <c r="N58" s="26">
        <f t="shared" si="3"/>
        <v>57</v>
      </c>
    </row>
    <row r="59" spans="2:14" ht="24" customHeight="1" x14ac:dyDescent="0.15">
      <c r="B59" s="11" t="str">
        <f t="shared" si="5"/>
        <v>5道德与法治6</v>
      </c>
      <c r="C59" s="11" t="s">
        <v>48</v>
      </c>
      <c r="D59" s="15">
        <f>COUNTIFS($C$2:C59,C59)</f>
        <v>6</v>
      </c>
      <c r="E59" s="17">
        <v>58</v>
      </c>
      <c r="F59" s="17">
        <v>58</v>
      </c>
      <c r="G59" s="17">
        <v>58</v>
      </c>
      <c r="H59" s="17">
        <v>58</v>
      </c>
      <c r="I59" s="17">
        <v>58</v>
      </c>
      <c r="J59" s="18"/>
      <c r="K59" s="18"/>
      <c r="L59" s="25">
        <f t="shared" si="1"/>
        <v>58</v>
      </c>
      <c r="M59" s="25">
        <f t="shared" si="2"/>
        <v>58</v>
      </c>
      <c r="N59" s="26">
        <f t="shared" si="3"/>
        <v>58</v>
      </c>
    </row>
    <row r="60" spans="2:14" ht="24" customHeight="1" x14ac:dyDescent="0.15">
      <c r="B60" s="11" t="str">
        <f t="shared" si="5"/>
        <v>5道德与法治7</v>
      </c>
      <c r="C60" s="11" t="s">
        <v>48</v>
      </c>
      <c r="D60" s="15">
        <f>COUNTIFS($C$2:C60,C60)</f>
        <v>7</v>
      </c>
      <c r="E60" s="16">
        <v>59</v>
      </c>
      <c r="F60" s="16">
        <v>59</v>
      </c>
      <c r="G60" s="16">
        <v>59</v>
      </c>
      <c r="H60" s="16">
        <v>59</v>
      </c>
      <c r="I60" s="16">
        <v>59</v>
      </c>
      <c r="J60" s="18"/>
      <c r="K60" s="18"/>
      <c r="L60" s="25">
        <f t="shared" si="1"/>
        <v>59</v>
      </c>
      <c r="M60" s="25">
        <f t="shared" si="2"/>
        <v>59</v>
      </c>
      <c r="N60" s="26">
        <f t="shared" si="3"/>
        <v>59</v>
      </c>
    </row>
    <row r="61" spans="2:14" ht="24" customHeight="1" x14ac:dyDescent="0.15">
      <c r="B61" s="11" t="str">
        <f t="shared" si="5"/>
        <v>5道德与法治8</v>
      </c>
      <c r="C61" s="11" t="s">
        <v>48</v>
      </c>
      <c r="D61" s="15">
        <f>COUNTIFS($C$2:C61,C61)</f>
        <v>8</v>
      </c>
      <c r="E61" s="17">
        <v>60</v>
      </c>
      <c r="F61" s="17">
        <v>60</v>
      </c>
      <c r="G61" s="17">
        <v>60</v>
      </c>
      <c r="H61" s="17">
        <v>60</v>
      </c>
      <c r="I61" s="17">
        <v>60</v>
      </c>
      <c r="J61" s="18"/>
      <c r="K61" s="18"/>
      <c r="L61" s="25">
        <f t="shared" si="1"/>
        <v>60</v>
      </c>
      <c r="M61" s="25">
        <f t="shared" si="2"/>
        <v>60</v>
      </c>
      <c r="N61" s="26">
        <f t="shared" si="3"/>
        <v>60</v>
      </c>
    </row>
    <row r="62" spans="2:14" ht="24" customHeight="1" x14ac:dyDescent="0.15">
      <c r="B62" s="11" t="str">
        <f t="shared" si="5"/>
        <v>5道德与法治9</v>
      </c>
      <c r="C62" s="11" t="s">
        <v>48</v>
      </c>
      <c r="D62" s="15">
        <f>COUNTIFS($C$2:C62,C62)</f>
        <v>9</v>
      </c>
      <c r="E62" s="16">
        <v>61</v>
      </c>
      <c r="F62" s="16">
        <v>61</v>
      </c>
      <c r="G62" s="16">
        <v>61</v>
      </c>
      <c r="H62" s="16">
        <v>61</v>
      </c>
      <c r="I62" s="16">
        <v>61</v>
      </c>
      <c r="J62" s="18"/>
      <c r="K62" s="18"/>
      <c r="L62" s="25">
        <f t="shared" si="1"/>
        <v>61</v>
      </c>
      <c r="M62" s="25">
        <f t="shared" si="2"/>
        <v>61</v>
      </c>
      <c r="N62" s="26">
        <f t="shared" si="3"/>
        <v>61</v>
      </c>
    </row>
    <row r="63" spans="2:14" ht="24" customHeight="1" x14ac:dyDescent="0.15">
      <c r="B63" s="11" t="str">
        <f t="shared" si="5"/>
        <v>5道德与法治10</v>
      </c>
      <c r="C63" s="11" t="s">
        <v>48</v>
      </c>
      <c r="D63" s="15">
        <f>COUNTIFS($C$2:C63,C63)</f>
        <v>10</v>
      </c>
      <c r="E63" s="17">
        <v>62</v>
      </c>
      <c r="F63" s="17">
        <v>62</v>
      </c>
      <c r="G63" s="17">
        <v>62</v>
      </c>
      <c r="H63" s="17">
        <v>62</v>
      </c>
      <c r="I63" s="17">
        <v>62</v>
      </c>
      <c r="J63" s="18"/>
      <c r="K63" s="18"/>
      <c r="L63" s="25">
        <f t="shared" si="1"/>
        <v>62</v>
      </c>
      <c r="M63" s="25">
        <f t="shared" si="2"/>
        <v>62</v>
      </c>
      <c r="N63" s="26">
        <f t="shared" si="3"/>
        <v>62</v>
      </c>
    </row>
    <row r="64" spans="2:14" ht="24" customHeight="1" x14ac:dyDescent="0.15">
      <c r="B64" s="11" t="str">
        <f t="shared" si="5"/>
        <v>5道德与法治11</v>
      </c>
      <c r="C64" s="11" t="s">
        <v>48</v>
      </c>
      <c r="D64" s="15">
        <f>COUNTIFS($C$2:C64,C64)</f>
        <v>11</v>
      </c>
      <c r="E64" s="16">
        <v>63</v>
      </c>
      <c r="F64" s="16">
        <v>63</v>
      </c>
      <c r="G64" s="16">
        <v>63</v>
      </c>
      <c r="H64" s="16">
        <v>63</v>
      </c>
      <c r="I64" s="16">
        <v>63</v>
      </c>
      <c r="J64" s="18"/>
      <c r="K64" s="18"/>
      <c r="L64" s="25">
        <f t="shared" si="1"/>
        <v>63</v>
      </c>
      <c r="M64" s="25">
        <f t="shared" si="2"/>
        <v>63</v>
      </c>
      <c r="N64" s="26">
        <f t="shared" si="3"/>
        <v>63</v>
      </c>
    </row>
    <row r="65" spans="2:14" ht="24" customHeight="1" x14ac:dyDescent="0.15">
      <c r="B65" s="11" t="str">
        <f t="shared" si="5"/>
        <v>5道德与法治12</v>
      </c>
      <c r="C65" s="11" t="s">
        <v>48</v>
      </c>
      <c r="D65" s="15">
        <f>COUNTIFS($C$2:C65,C65)</f>
        <v>12</v>
      </c>
      <c r="E65" s="17">
        <v>64</v>
      </c>
      <c r="F65" s="17">
        <v>64</v>
      </c>
      <c r="G65" s="17">
        <v>64</v>
      </c>
      <c r="H65" s="17">
        <v>64</v>
      </c>
      <c r="I65" s="17">
        <v>64</v>
      </c>
      <c r="J65" s="18"/>
      <c r="K65" s="18"/>
      <c r="L65" s="25">
        <f t="shared" si="1"/>
        <v>64</v>
      </c>
      <c r="M65" s="25">
        <f t="shared" si="2"/>
        <v>64</v>
      </c>
      <c r="N65" s="26">
        <f t="shared" si="3"/>
        <v>64</v>
      </c>
    </row>
    <row r="66" spans="2:14" ht="24" customHeight="1" x14ac:dyDescent="0.15">
      <c r="B66" s="11" t="str">
        <f t="shared" si="5"/>
        <v>5道德与法治13</v>
      </c>
      <c r="C66" s="11" t="s">
        <v>48</v>
      </c>
      <c r="D66" s="15">
        <f>COUNTIFS($C$2:C66,C66)</f>
        <v>13</v>
      </c>
      <c r="E66" s="16">
        <v>65</v>
      </c>
      <c r="F66" s="16">
        <v>65</v>
      </c>
      <c r="G66" s="16">
        <v>65</v>
      </c>
      <c r="H66" s="16">
        <v>65</v>
      </c>
      <c r="I66" s="16">
        <v>65</v>
      </c>
      <c r="J66" s="18"/>
      <c r="K66" s="18"/>
      <c r="L66" s="25">
        <f t="shared" si="1"/>
        <v>65</v>
      </c>
      <c r="M66" s="25">
        <f t="shared" si="2"/>
        <v>65</v>
      </c>
      <c r="N66" s="26">
        <f t="shared" si="3"/>
        <v>65</v>
      </c>
    </row>
    <row r="67" spans="2:14" ht="24" customHeight="1" x14ac:dyDescent="0.15">
      <c r="B67" s="11" t="str">
        <f t="shared" si="5"/>
        <v>5道德与法治14</v>
      </c>
      <c r="C67" s="11" t="s">
        <v>48</v>
      </c>
      <c r="D67" s="15">
        <f>COUNTIFS($C$2:C67,C67)</f>
        <v>14</v>
      </c>
      <c r="E67" s="17">
        <v>66</v>
      </c>
      <c r="F67" s="17">
        <v>66</v>
      </c>
      <c r="G67" s="17">
        <v>66</v>
      </c>
      <c r="H67" s="17">
        <v>66</v>
      </c>
      <c r="I67" s="17">
        <v>66</v>
      </c>
      <c r="J67" s="18"/>
      <c r="K67" s="18"/>
      <c r="L67" s="25">
        <f t="shared" ref="L67:L130" si="6">IF(COUNT(E67:K67)&gt;=5,MAX(E67:K67),0)</f>
        <v>66</v>
      </c>
      <c r="M67" s="25">
        <f t="shared" ref="M67:M130" si="7">IF(COUNT(E67:K67)&gt;=5,MIN(E67:K67),0)</f>
        <v>66</v>
      </c>
      <c r="N67" s="26">
        <f t="shared" ref="N67:N130" si="8">IF(COUNT(E67:K67)&gt;=5,ROUND((SUM(E67:K67)-SUM(L67:M67))/(COUNT(E67:K67)-2),2),AVERAGE(E67:K67))</f>
        <v>66</v>
      </c>
    </row>
    <row r="68" spans="2:14" ht="24" customHeight="1" x14ac:dyDescent="0.15">
      <c r="B68" s="11" t="str">
        <f t="shared" si="5"/>
        <v>5道德与法治15</v>
      </c>
      <c r="C68" s="11" t="s">
        <v>48</v>
      </c>
      <c r="D68" s="15">
        <f>COUNTIFS($C$2:C68,C68)</f>
        <v>15</v>
      </c>
      <c r="E68" s="16">
        <v>67</v>
      </c>
      <c r="F68" s="16">
        <v>67</v>
      </c>
      <c r="G68" s="16">
        <v>67</v>
      </c>
      <c r="H68" s="16">
        <v>67</v>
      </c>
      <c r="I68" s="16">
        <v>67</v>
      </c>
      <c r="J68" s="18"/>
      <c r="K68" s="18"/>
      <c r="L68" s="25">
        <f t="shared" si="6"/>
        <v>67</v>
      </c>
      <c r="M68" s="25">
        <f t="shared" si="7"/>
        <v>67</v>
      </c>
      <c r="N68" s="26">
        <f t="shared" si="8"/>
        <v>67</v>
      </c>
    </row>
    <row r="69" spans="2:14" ht="24" customHeight="1" x14ac:dyDescent="0.15">
      <c r="B69" s="11" t="str">
        <f t="shared" si="5"/>
        <v>6历史1</v>
      </c>
      <c r="C69" s="11" t="s">
        <v>49</v>
      </c>
      <c r="D69" s="15">
        <f>COUNTIFS($C$2:C69,C69)</f>
        <v>1</v>
      </c>
      <c r="E69" s="17">
        <v>68</v>
      </c>
      <c r="F69" s="17">
        <v>68</v>
      </c>
      <c r="G69" s="17">
        <v>68</v>
      </c>
      <c r="H69" s="17">
        <v>68</v>
      </c>
      <c r="I69" s="17">
        <v>68</v>
      </c>
      <c r="J69" s="18"/>
      <c r="K69" s="18"/>
      <c r="L69" s="25">
        <f t="shared" si="6"/>
        <v>68</v>
      </c>
      <c r="M69" s="25">
        <f t="shared" si="7"/>
        <v>68</v>
      </c>
      <c r="N69" s="26">
        <f t="shared" si="8"/>
        <v>68</v>
      </c>
    </row>
    <row r="70" spans="2:14" ht="24" customHeight="1" x14ac:dyDescent="0.15">
      <c r="B70" s="11" t="str">
        <f t="shared" si="5"/>
        <v>6历史2</v>
      </c>
      <c r="C70" s="11" t="s">
        <v>49</v>
      </c>
      <c r="D70" s="15">
        <f>COUNTIFS($C$2:C70,C70)</f>
        <v>2</v>
      </c>
      <c r="E70" s="16">
        <v>69</v>
      </c>
      <c r="F70" s="16">
        <v>69</v>
      </c>
      <c r="G70" s="16">
        <v>69</v>
      </c>
      <c r="H70" s="16">
        <v>69</v>
      </c>
      <c r="I70" s="16">
        <v>69</v>
      </c>
      <c r="J70" s="18"/>
      <c r="K70" s="18"/>
      <c r="L70" s="25">
        <f t="shared" si="6"/>
        <v>69</v>
      </c>
      <c r="M70" s="25">
        <f t="shared" si="7"/>
        <v>69</v>
      </c>
      <c r="N70" s="26">
        <f t="shared" si="8"/>
        <v>69</v>
      </c>
    </row>
    <row r="71" spans="2:14" ht="24" customHeight="1" x14ac:dyDescent="0.15">
      <c r="B71" s="11" t="str">
        <f t="shared" si="5"/>
        <v>6历史3</v>
      </c>
      <c r="C71" s="11" t="s">
        <v>49</v>
      </c>
      <c r="D71" s="15">
        <f>COUNTIFS($C$2:C71,C71)</f>
        <v>3</v>
      </c>
      <c r="E71" s="17">
        <v>70</v>
      </c>
      <c r="F71" s="17">
        <v>70</v>
      </c>
      <c r="G71" s="17">
        <v>70</v>
      </c>
      <c r="H71" s="17">
        <v>70</v>
      </c>
      <c r="I71" s="17">
        <v>70</v>
      </c>
      <c r="J71" s="18"/>
      <c r="K71" s="18"/>
      <c r="L71" s="25">
        <f t="shared" si="6"/>
        <v>70</v>
      </c>
      <c r="M71" s="25">
        <f t="shared" si="7"/>
        <v>70</v>
      </c>
      <c r="N71" s="26">
        <f t="shared" si="8"/>
        <v>70</v>
      </c>
    </row>
    <row r="72" spans="2:14" ht="24" customHeight="1" x14ac:dyDescent="0.15">
      <c r="B72" s="11" t="str">
        <f t="shared" si="5"/>
        <v>6历史4</v>
      </c>
      <c r="C72" s="11" t="s">
        <v>49</v>
      </c>
      <c r="D72" s="15">
        <f>COUNTIFS($C$2:C72,C72)</f>
        <v>4</v>
      </c>
      <c r="E72" s="16">
        <v>71</v>
      </c>
      <c r="F72" s="16">
        <v>71</v>
      </c>
      <c r="G72" s="16">
        <v>71</v>
      </c>
      <c r="H72" s="16">
        <v>71</v>
      </c>
      <c r="I72" s="16">
        <v>71</v>
      </c>
      <c r="J72" s="18"/>
      <c r="K72" s="18"/>
      <c r="L72" s="25">
        <f t="shared" si="6"/>
        <v>71</v>
      </c>
      <c r="M72" s="25">
        <f t="shared" si="7"/>
        <v>71</v>
      </c>
      <c r="N72" s="26">
        <f t="shared" si="8"/>
        <v>71</v>
      </c>
    </row>
    <row r="73" spans="2:14" ht="24" customHeight="1" x14ac:dyDescent="0.15">
      <c r="B73" s="11" t="str">
        <f t="shared" si="5"/>
        <v>6历史5</v>
      </c>
      <c r="C73" s="11" t="s">
        <v>49</v>
      </c>
      <c r="D73" s="15">
        <f>COUNTIFS($C$2:C73,C73)</f>
        <v>5</v>
      </c>
      <c r="E73" s="17">
        <v>72</v>
      </c>
      <c r="F73" s="17">
        <v>72</v>
      </c>
      <c r="G73" s="17">
        <v>72</v>
      </c>
      <c r="H73" s="17">
        <v>72</v>
      </c>
      <c r="I73" s="17">
        <v>72</v>
      </c>
      <c r="J73" s="18"/>
      <c r="K73" s="18"/>
      <c r="L73" s="25">
        <f t="shared" si="6"/>
        <v>72</v>
      </c>
      <c r="M73" s="25">
        <f t="shared" si="7"/>
        <v>72</v>
      </c>
      <c r="N73" s="26">
        <f t="shared" si="8"/>
        <v>72</v>
      </c>
    </row>
    <row r="74" spans="2:14" ht="24" customHeight="1" x14ac:dyDescent="0.15">
      <c r="B74" s="11" t="str">
        <f t="shared" si="5"/>
        <v>6历史6</v>
      </c>
      <c r="C74" s="11" t="s">
        <v>49</v>
      </c>
      <c r="D74" s="15">
        <f>COUNTIFS($C$2:C74,C74)</f>
        <v>6</v>
      </c>
      <c r="E74" s="16">
        <v>73</v>
      </c>
      <c r="F74" s="16">
        <v>73</v>
      </c>
      <c r="G74" s="16">
        <v>73</v>
      </c>
      <c r="H74" s="16">
        <v>73</v>
      </c>
      <c r="I74" s="16">
        <v>73</v>
      </c>
      <c r="J74" s="18"/>
      <c r="K74" s="18"/>
      <c r="L74" s="25">
        <f t="shared" si="6"/>
        <v>73</v>
      </c>
      <c r="M74" s="25">
        <f t="shared" si="7"/>
        <v>73</v>
      </c>
      <c r="N74" s="26">
        <f t="shared" si="8"/>
        <v>73</v>
      </c>
    </row>
    <row r="75" spans="2:14" ht="24" customHeight="1" x14ac:dyDescent="0.15">
      <c r="B75" s="11" t="str">
        <f t="shared" si="5"/>
        <v>6历史7</v>
      </c>
      <c r="C75" s="11" t="s">
        <v>49</v>
      </c>
      <c r="D75" s="15">
        <f>COUNTIFS($C$2:C75,C75)</f>
        <v>7</v>
      </c>
      <c r="E75" s="17">
        <v>74</v>
      </c>
      <c r="F75" s="17">
        <v>74</v>
      </c>
      <c r="G75" s="17">
        <v>74</v>
      </c>
      <c r="H75" s="17">
        <v>74</v>
      </c>
      <c r="I75" s="17">
        <v>74</v>
      </c>
      <c r="J75" s="18"/>
      <c r="K75" s="18"/>
      <c r="L75" s="25">
        <f t="shared" si="6"/>
        <v>74</v>
      </c>
      <c r="M75" s="25">
        <f t="shared" si="7"/>
        <v>74</v>
      </c>
      <c r="N75" s="26">
        <f t="shared" si="8"/>
        <v>74</v>
      </c>
    </row>
    <row r="76" spans="2:14" ht="24" customHeight="1" x14ac:dyDescent="0.15">
      <c r="B76" s="11" t="str">
        <f t="shared" si="5"/>
        <v>6历史8</v>
      </c>
      <c r="C76" s="11" t="s">
        <v>49</v>
      </c>
      <c r="D76" s="15">
        <f>COUNTIFS($C$2:C76,C76)</f>
        <v>8</v>
      </c>
      <c r="E76" s="16">
        <v>75</v>
      </c>
      <c r="F76" s="16">
        <v>75</v>
      </c>
      <c r="G76" s="16">
        <v>75</v>
      </c>
      <c r="H76" s="16">
        <v>75</v>
      </c>
      <c r="I76" s="16">
        <v>75</v>
      </c>
      <c r="J76" s="18"/>
      <c r="K76" s="18"/>
      <c r="L76" s="25">
        <f t="shared" si="6"/>
        <v>75</v>
      </c>
      <c r="M76" s="25">
        <f t="shared" si="7"/>
        <v>75</v>
      </c>
      <c r="N76" s="26">
        <f t="shared" si="8"/>
        <v>75</v>
      </c>
    </row>
    <row r="77" spans="2:14" ht="24" customHeight="1" x14ac:dyDescent="0.15">
      <c r="B77" s="11" t="str">
        <f t="shared" si="5"/>
        <v>6历史9</v>
      </c>
      <c r="C77" s="11" t="s">
        <v>49</v>
      </c>
      <c r="D77" s="15">
        <f>COUNTIFS($C$2:C77,C77)</f>
        <v>9</v>
      </c>
      <c r="E77" s="17">
        <v>76</v>
      </c>
      <c r="F77" s="17">
        <v>76</v>
      </c>
      <c r="G77" s="17">
        <v>76</v>
      </c>
      <c r="H77" s="17">
        <v>76</v>
      </c>
      <c r="I77" s="17">
        <v>76</v>
      </c>
      <c r="J77" s="18"/>
      <c r="K77" s="18"/>
      <c r="L77" s="25">
        <f t="shared" si="6"/>
        <v>76</v>
      </c>
      <c r="M77" s="25">
        <f t="shared" si="7"/>
        <v>76</v>
      </c>
      <c r="N77" s="26">
        <f t="shared" si="8"/>
        <v>76</v>
      </c>
    </row>
    <row r="78" spans="2:14" ht="24" customHeight="1" x14ac:dyDescent="0.15">
      <c r="B78" s="11" t="str">
        <f t="shared" si="5"/>
        <v>6历史10</v>
      </c>
      <c r="C78" s="11" t="s">
        <v>49</v>
      </c>
      <c r="D78" s="15">
        <f>COUNTIFS($C$2:C78,C78)</f>
        <v>10</v>
      </c>
      <c r="E78" s="16">
        <v>77</v>
      </c>
      <c r="F78" s="16">
        <v>77</v>
      </c>
      <c r="G78" s="16">
        <v>77</v>
      </c>
      <c r="H78" s="16">
        <v>77</v>
      </c>
      <c r="I78" s="16">
        <v>77</v>
      </c>
      <c r="J78" s="18"/>
      <c r="K78" s="18"/>
      <c r="L78" s="25">
        <f t="shared" si="6"/>
        <v>77</v>
      </c>
      <c r="M78" s="25">
        <f t="shared" si="7"/>
        <v>77</v>
      </c>
      <c r="N78" s="26">
        <f t="shared" si="8"/>
        <v>77</v>
      </c>
    </row>
    <row r="79" spans="2:14" ht="24" customHeight="1" x14ac:dyDescent="0.15">
      <c r="B79" s="11" t="str">
        <f t="shared" si="5"/>
        <v>6历史11</v>
      </c>
      <c r="C79" s="11" t="s">
        <v>49</v>
      </c>
      <c r="D79" s="15">
        <f>COUNTIFS($C$2:C79,C79)</f>
        <v>11</v>
      </c>
      <c r="E79" s="17">
        <v>78</v>
      </c>
      <c r="F79" s="17">
        <v>78</v>
      </c>
      <c r="G79" s="17">
        <v>78</v>
      </c>
      <c r="H79" s="17">
        <v>78</v>
      </c>
      <c r="I79" s="17">
        <v>78</v>
      </c>
      <c r="J79" s="18"/>
      <c r="K79" s="18"/>
      <c r="L79" s="25">
        <f t="shared" si="6"/>
        <v>78</v>
      </c>
      <c r="M79" s="25">
        <f t="shared" si="7"/>
        <v>78</v>
      </c>
      <c r="N79" s="26">
        <f t="shared" si="8"/>
        <v>78</v>
      </c>
    </row>
    <row r="80" spans="2:14" ht="24" customHeight="1" x14ac:dyDescent="0.15">
      <c r="B80" s="11" t="str">
        <f t="shared" si="5"/>
        <v>6历史12</v>
      </c>
      <c r="C80" s="11" t="s">
        <v>49</v>
      </c>
      <c r="D80" s="15">
        <f>COUNTIFS($C$2:C80,C80)</f>
        <v>12</v>
      </c>
      <c r="E80" s="16">
        <v>79</v>
      </c>
      <c r="F80" s="16">
        <v>79</v>
      </c>
      <c r="G80" s="16">
        <v>79</v>
      </c>
      <c r="H80" s="16">
        <v>79</v>
      </c>
      <c r="I80" s="16">
        <v>79</v>
      </c>
      <c r="J80" s="18"/>
      <c r="K80" s="18"/>
      <c r="L80" s="25">
        <f t="shared" si="6"/>
        <v>79</v>
      </c>
      <c r="M80" s="25">
        <f t="shared" si="7"/>
        <v>79</v>
      </c>
      <c r="N80" s="26">
        <f t="shared" si="8"/>
        <v>79</v>
      </c>
    </row>
    <row r="81" spans="2:14" ht="24" customHeight="1" x14ac:dyDescent="0.15">
      <c r="B81" s="11" t="str">
        <f t="shared" si="5"/>
        <v>6历史13</v>
      </c>
      <c r="C81" s="11" t="s">
        <v>49</v>
      </c>
      <c r="D81" s="15">
        <f>COUNTIFS($C$2:C81,C81)</f>
        <v>13</v>
      </c>
      <c r="E81" s="17">
        <v>80</v>
      </c>
      <c r="F81" s="17">
        <v>80</v>
      </c>
      <c r="G81" s="17">
        <v>80</v>
      </c>
      <c r="H81" s="17">
        <v>80</v>
      </c>
      <c r="I81" s="17">
        <v>80</v>
      </c>
      <c r="J81" s="18"/>
      <c r="K81" s="18"/>
      <c r="L81" s="25">
        <f t="shared" si="6"/>
        <v>80</v>
      </c>
      <c r="M81" s="25">
        <f t="shared" si="7"/>
        <v>80</v>
      </c>
      <c r="N81" s="26">
        <f t="shared" si="8"/>
        <v>80</v>
      </c>
    </row>
    <row r="82" spans="2:14" ht="24" customHeight="1" x14ac:dyDescent="0.15">
      <c r="B82" s="11" t="str">
        <f t="shared" si="5"/>
        <v>6历史14</v>
      </c>
      <c r="C82" s="11" t="s">
        <v>49</v>
      </c>
      <c r="D82" s="15">
        <f>COUNTIFS($C$2:C82,C82)</f>
        <v>14</v>
      </c>
      <c r="E82" s="16">
        <v>81</v>
      </c>
      <c r="F82" s="16">
        <v>81</v>
      </c>
      <c r="G82" s="16">
        <v>81</v>
      </c>
      <c r="H82" s="16">
        <v>81</v>
      </c>
      <c r="I82" s="16">
        <v>81</v>
      </c>
      <c r="J82" s="18"/>
      <c r="K82" s="18"/>
      <c r="L82" s="25">
        <f t="shared" si="6"/>
        <v>81</v>
      </c>
      <c r="M82" s="25">
        <f t="shared" si="7"/>
        <v>81</v>
      </c>
      <c r="N82" s="26">
        <f t="shared" si="8"/>
        <v>81</v>
      </c>
    </row>
    <row r="83" spans="2:14" ht="24" customHeight="1" x14ac:dyDescent="0.15">
      <c r="B83" s="11" t="str">
        <f t="shared" si="5"/>
        <v>6历史15</v>
      </c>
      <c r="C83" s="11" t="s">
        <v>49</v>
      </c>
      <c r="D83" s="15">
        <f>COUNTIFS($C$2:C83,C83)</f>
        <v>15</v>
      </c>
      <c r="E83" s="17">
        <v>82</v>
      </c>
      <c r="F83" s="17">
        <v>82</v>
      </c>
      <c r="G83" s="17">
        <v>82</v>
      </c>
      <c r="H83" s="17">
        <v>82</v>
      </c>
      <c r="I83" s="17">
        <v>82</v>
      </c>
      <c r="J83" s="18"/>
      <c r="K83" s="18"/>
      <c r="L83" s="25">
        <f t="shared" si="6"/>
        <v>82</v>
      </c>
      <c r="M83" s="25">
        <f t="shared" si="7"/>
        <v>82</v>
      </c>
      <c r="N83" s="26">
        <f t="shared" si="8"/>
        <v>82</v>
      </c>
    </row>
    <row r="84" spans="2:14" ht="24" customHeight="1" x14ac:dyDescent="0.15">
      <c r="B84" s="11" t="str">
        <f t="shared" si="5"/>
        <v>6历史16</v>
      </c>
      <c r="C84" s="11" t="s">
        <v>49</v>
      </c>
      <c r="D84" s="15">
        <f>COUNTIFS($C$2:C84,C84)</f>
        <v>16</v>
      </c>
      <c r="E84" s="16">
        <v>83</v>
      </c>
      <c r="F84" s="16">
        <v>83</v>
      </c>
      <c r="G84" s="16">
        <v>83</v>
      </c>
      <c r="H84" s="16">
        <v>83</v>
      </c>
      <c r="I84" s="16">
        <v>83</v>
      </c>
      <c r="J84" s="18"/>
      <c r="K84" s="18"/>
      <c r="L84" s="25">
        <f t="shared" si="6"/>
        <v>83</v>
      </c>
      <c r="M84" s="25">
        <f t="shared" si="7"/>
        <v>83</v>
      </c>
      <c r="N84" s="26">
        <f t="shared" si="8"/>
        <v>83</v>
      </c>
    </row>
    <row r="85" spans="2:14" ht="24" customHeight="1" x14ac:dyDescent="0.15">
      <c r="B85" s="11" t="str">
        <f t="shared" si="5"/>
        <v>6历史17</v>
      </c>
      <c r="C85" s="11" t="s">
        <v>49</v>
      </c>
      <c r="D85" s="15">
        <f>COUNTIFS($C$2:C85,C85)</f>
        <v>17</v>
      </c>
      <c r="E85" s="17">
        <v>84</v>
      </c>
      <c r="F85" s="17">
        <v>84</v>
      </c>
      <c r="G85" s="17">
        <v>84</v>
      </c>
      <c r="H85" s="17">
        <v>84</v>
      </c>
      <c r="I85" s="17">
        <v>84</v>
      </c>
      <c r="J85" s="18"/>
      <c r="K85" s="18"/>
      <c r="L85" s="25">
        <f t="shared" si="6"/>
        <v>84</v>
      </c>
      <c r="M85" s="25">
        <f t="shared" si="7"/>
        <v>84</v>
      </c>
      <c r="N85" s="26">
        <f t="shared" si="8"/>
        <v>84</v>
      </c>
    </row>
    <row r="86" spans="2:14" ht="24" customHeight="1" x14ac:dyDescent="0.15">
      <c r="B86" s="11" t="str">
        <f t="shared" si="5"/>
        <v>7地理1</v>
      </c>
      <c r="C86" s="11" t="s">
        <v>50</v>
      </c>
      <c r="D86" s="15">
        <f>COUNTIFS($C$2:C86,C86)</f>
        <v>1</v>
      </c>
      <c r="E86" s="16">
        <v>85</v>
      </c>
      <c r="F86" s="16">
        <v>85</v>
      </c>
      <c r="G86" s="16">
        <v>85</v>
      </c>
      <c r="H86" s="16">
        <v>85</v>
      </c>
      <c r="I86" s="16">
        <v>85</v>
      </c>
      <c r="J86" s="18"/>
      <c r="K86" s="18"/>
      <c r="L86" s="25">
        <f t="shared" si="6"/>
        <v>85</v>
      </c>
      <c r="M86" s="25">
        <f t="shared" si="7"/>
        <v>85</v>
      </c>
      <c r="N86" s="26">
        <f t="shared" si="8"/>
        <v>85</v>
      </c>
    </row>
    <row r="87" spans="2:14" ht="24" customHeight="1" x14ac:dyDescent="0.15">
      <c r="B87" s="11" t="str">
        <f t="shared" si="5"/>
        <v>7地理2</v>
      </c>
      <c r="C87" s="11" t="s">
        <v>50</v>
      </c>
      <c r="D87" s="15">
        <f>COUNTIFS($C$2:C87,C87)</f>
        <v>2</v>
      </c>
      <c r="E87" s="17">
        <v>86</v>
      </c>
      <c r="F87" s="17">
        <v>86</v>
      </c>
      <c r="G87" s="17">
        <v>86</v>
      </c>
      <c r="H87" s="17">
        <v>86</v>
      </c>
      <c r="I87" s="17">
        <v>86</v>
      </c>
      <c r="J87" s="18"/>
      <c r="K87" s="18"/>
      <c r="L87" s="25">
        <f t="shared" si="6"/>
        <v>86</v>
      </c>
      <c r="M87" s="25">
        <f t="shared" si="7"/>
        <v>86</v>
      </c>
      <c r="N87" s="26">
        <f t="shared" si="8"/>
        <v>86</v>
      </c>
    </row>
    <row r="88" spans="2:14" ht="24" customHeight="1" x14ac:dyDescent="0.15">
      <c r="B88" s="11" t="str">
        <f t="shared" si="5"/>
        <v>7地理3</v>
      </c>
      <c r="C88" s="11" t="s">
        <v>50</v>
      </c>
      <c r="D88" s="15">
        <f>COUNTIFS($C$2:C88,C88)</f>
        <v>3</v>
      </c>
      <c r="E88" s="16">
        <v>87</v>
      </c>
      <c r="F88" s="16">
        <v>87</v>
      </c>
      <c r="G88" s="16">
        <v>87</v>
      </c>
      <c r="H88" s="16">
        <v>87</v>
      </c>
      <c r="I88" s="16">
        <v>87</v>
      </c>
      <c r="J88" s="18"/>
      <c r="K88" s="18"/>
      <c r="L88" s="25">
        <f t="shared" si="6"/>
        <v>87</v>
      </c>
      <c r="M88" s="25">
        <f t="shared" si="7"/>
        <v>87</v>
      </c>
      <c r="N88" s="26">
        <f t="shared" si="8"/>
        <v>87</v>
      </c>
    </row>
    <row r="89" spans="2:14" ht="24" customHeight="1" x14ac:dyDescent="0.15">
      <c r="B89" s="11" t="str">
        <f t="shared" si="5"/>
        <v>7地理4</v>
      </c>
      <c r="C89" s="11" t="s">
        <v>50</v>
      </c>
      <c r="D89" s="15">
        <f>COUNTIFS($C$2:C89,C89)</f>
        <v>4</v>
      </c>
      <c r="E89" s="17">
        <v>88</v>
      </c>
      <c r="F89" s="17">
        <v>88</v>
      </c>
      <c r="G89" s="17">
        <v>88</v>
      </c>
      <c r="H89" s="17">
        <v>88</v>
      </c>
      <c r="I89" s="17">
        <v>88</v>
      </c>
      <c r="J89" s="18"/>
      <c r="K89" s="18"/>
      <c r="L89" s="25">
        <f t="shared" si="6"/>
        <v>88</v>
      </c>
      <c r="M89" s="25">
        <f t="shared" si="7"/>
        <v>88</v>
      </c>
      <c r="N89" s="26">
        <f t="shared" si="8"/>
        <v>88</v>
      </c>
    </row>
    <row r="90" spans="2:14" ht="24" customHeight="1" x14ac:dyDescent="0.15">
      <c r="B90" s="11" t="str">
        <f t="shared" si="5"/>
        <v>7地理5</v>
      </c>
      <c r="C90" s="11" t="s">
        <v>50</v>
      </c>
      <c r="D90" s="15">
        <f>COUNTIFS($C$2:C90,C90)</f>
        <v>5</v>
      </c>
      <c r="E90" s="16">
        <v>89</v>
      </c>
      <c r="F90" s="16">
        <v>89</v>
      </c>
      <c r="G90" s="16">
        <v>89</v>
      </c>
      <c r="H90" s="16">
        <v>89</v>
      </c>
      <c r="I90" s="16">
        <v>89</v>
      </c>
      <c r="J90" s="18"/>
      <c r="K90" s="18"/>
      <c r="L90" s="25">
        <f t="shared" si="6"/>
        <v>89</v>
      </c>
      <c r="M90" s="25">
        <f t="shared" si="7"/>
        <v>89</v>
      </c>
      <c r="N90" s="26">
        <f t="shared" si="8"/>
        <v>89</v>
      </c>
    </row>
    <row r="91" spans="2:14" ht="24" customHeight="1" x14ac:dyDescent="0.15">
      <c r="B91" s="11" t="str">
        <f t="shared" si="5"/>
        <v>7地理6</v>
      </c>
      <c r="C91" s="11" t="s">
        <v>50</v>
      </c>
      <c r="D91" s="15">
        <f>COUNTIFS($C$2:C91,C91)</f>
        <v>6</v>
      </c>
      <c r="E91" s="17">
        <v>90</v>
      </c>
      <c r="F91" s="17">
        <v>90</v>
      </c>
      <c r="G91" s="17">
        <v>90</v>
      </c>
      <c r="H91" s="17">
        <v>90</v>
      </c>
      <c r="I91" s="17">
        <v>90</v>
      </c>
      <c r="J91" s="18"/>
      <c r="K91" s="18"/>
      <c r="L91" s="25">
        <f t="shared" si="6"/>
        <v>90</v>
      </c>
      <c r="M91" s="25">
        <f t="shared" si="7"/>
        <v>90</v>
      </c>
      <c r="N91" s="26">
        <f t="shared" si="8"/>
        <v>90</v>
      </c>
    </row>
    <row r="92" spans="2:14" ht="24" customHeight="1" x14ac:dyDescent="0.15">
      <c r="B92" s="11" t="str">
        <f t="shared" si="5"/>
        <v>7地理7</v>
      </c>
      <c r="C92" s="11" t="s">
        <v>50</v>
      </c>
      <c r="D92" s="15">
        <f>COUNTIFS($C$2:C92,C92)</f>
        <v>7</v>
      </c>
      <c r="E92" s="16">
        <v>91</v>
      </c>
      <c r="F92" s="16">
        <v>91</v>
      </c>
      <c r="G92" s="16">
        <v>91</v>
      </c>
      <c r="H92" s="16">
        <v>91</v>
      </c>
      <c r="I92" s="16">
        <v>91</v>
      </c>
      <c r="J92" s="18"/>
      <c r="K92" s="18"/>
      <c r="L92" s="25">
        <f t="shared" si="6"/>
        <v>91</v>
      </c>
      <c r="M92" s="25">
        <f t="shared" si="7"/>
        <v>91</v>
      </c>
      <c r="N92" s="26">
        <f t="shared" si="8"/>
        <v>91</v>
      </c>
    </row>
    <row r="93" spans="2:14" ht="24" customHeight="1" x14ac:dyDescent="0.15">
      <c r="B93" s="11" t="str">
        <f t="shared" si="5"/>
        <v>7地理8</v>
      </c>
      <c r="C93" s="11" t="s">
        <v>50</v>
      </c>
      <c r="D93" s="15">
        <f>COUNTIFS($C$2:C93,C93)</f>
        <v>8</v>
      </c>
      <c r="E93" s="17">
        <v>92</v>
      </c>
      <c r="F93" s="17">
        <v>92</v>
      </c>
      <c r="G93" s="17">
        <v>92</v>
      </c>
      <c r="H93" s="17">
        <v>92</v>
      </c>
      <c r="I93" s="17">
        <v>92</v>
      </c>
      <c r="J93" s="18"/>
      <c r="K93" s="18"/>
      <c r="L93" s="25">
        <f t="shared" si="6"/>
        <v>92</v>
      </c>
      <c r="M93" s="25">
        <f t="shared" si="7"/>
        <v>92</v>
      </c>
      <c r="N93" s="26">
        <f t="shared" si="8"/>
        <v>92</v>
      </c>
    </row>
    <row r="94" spans="2:14" ht="24" customHeight="1" x14ac:dyDescent="0.15">
      <c r="B94" s="11" t="str">
        <f t="shared" si="5"/>
        <v>7地理9</v>
      </c>
      <c r="C94" s="11" t="s">
        <v>50</v>
      </c>
      <c r="D94" s="15">
        <f>COUNTIFS($C$2:C94,C94)</f>
        <v>9</v>
      </c>
      <c r="E94" s="16">
        <v>93</v>
      </c>
      <c r="F94" s="16">
        <v>93</v>
      </c>
      <c r="G94" s="16">
        <v>93</v>
      </c>
      <c r="H94" s="16">
        <v>93</v>
      </c>
      <c r="I94" s="16">
        <v>93</v>
      </c>
      <c r="J94" s="18"/>
      <c r="K94" s="18"/>
      <c r="L94" s="25">
        <f t="shared" si="6"/>
        <v>93</v>
      </c>
      <c r="M94" s="25">
        <f t="shared" si="7"/>
        <v>93</v>
      </c>
      <c r="N94" s="26">
        <f t="shared" si="8"/>
        <v>93</v>
      </c>
    </row>
    <row r="95" spans="2:14" ht="24" customHeight="1" x14ac:dyDescent="0.15">
      <c r="B95" s="11" t="str">
        <f t="shared" si="5"/>
        <v>7地理10</v>
      </c>
      <c r="C95" s="11" t="s">
        <v>50</v>
      </c>
      <c r="D95" s="15">
        <f>COUNTIFS($C$2:C95,C95)</f>
        <v>10</v>
      </c>
      <c r="E95" s="17">
        <v>94</v>
      </c>
      <c r="F95" s="17">
        <v>94</v>
      </c>
      <c r="G95" s="17">
        <v>94</v>
      </c>
      <c r="H95" s="17">
        <v>94</v>
      </c>
      <c r="I95" s="17">
        <v>94</v>
      </c>
      <c r="J95" s="18"/>
      <c r="K95" s="18"/>
      <c r="L95" s="25">
        <f t="shared" si="6"/>
        <v>94</v>
      </c>
      <c r="M95" s="25">
        <f t="shared" si="7"/>
        <v>94</v>
      </c>
      <c r="N95" s="26">
        <f t="shared" si="8"/>
        <v>94</v>
      </c>
    </row>
    <row r="96" spans="2:14" ht="24" customHeight="1" x14ac:dyDescent="0.15">
      <c r="B96" s="11" t="str">
        <f t="shared" si="5"/>
        <v>7地理11</v>
      </c>
      <c r="C96" s="11" t="s">
        <v>50</v>
      </c>
      <c r="D96" s="15">
        <f>COUNTIFS($C$2:C96,C96)</f>
        <v>11</v>
      </c>
      <c r="E96" s="16">
        <v>95</v>
      </c>
      <c r="F96" s="16">
        <v>95</v>
      </c>
      <c r="G96" s="16">
        <v>95</v>
      </c>
      <c r="H96" s="16">
        <v>95</v>
      </c>
      <c r="I96" s="16">
        <v>95</v>
      </c>
      <c r="J96" s="18"/>
      <c r="K96" s="18"/>
      <c r="L96" s="25">
        <f t="shared" si="6"/>
        <v>95</v>
      </c>
      <c r="M96" s="25">
        <f t="shared" si="7"/>
        <v>95</v>
      </c>
      <c r="N96" s="26">
        <f t="shared" si="8"/>
        <v>95</v>
      </c>
    </row>
    <row r="97" spans="2:14" ht="24" customHeight="1" x14ac:dyDescent="0.15">
      <c r="B97" s="11" t="str">
        <f t="shared" si="5"/>
        <v>7地理12</v>
      </c>
      <c r="C97" s="11" t="s">
        <v>50</v>
      </c>
      <c r="D97" s="15">
        <f>COUNTIFS($C$2:C97,C97)</f>
        <v>12</v>
      </c>
      <c r="E97" s="17">
        <v>96</v>
      </c>
      <c r="F97" s="17">
        <v>96</v>
      </c>
      <c r="G97" s="17">
        <v>96</v>
      </c>
      <c r="H97" s="17">
        <v>96</v>
      </c>
      <c r="I97" s="17">
        <v>96</v>
      </c>
      <c r="J97" s="18"/>
      <c r="K97" s="18"/>
      <c r="L97" s="25">
        <f t="shared" si="6"/>
        <v>96</v>
      </c>
      <c r="M97" s="25">
        <f t="shared" si="7"/>
        <v>96</v>
      </c>
      <c r="N97" s="26">
        <f t="shared" si="8"/>
        <v>96</v>
      </c>
    </row>
    <row r="98" spans="2:14" ht="24" customHeight="1" x14ac:dyDescent="0.15">
      <c r="B98" s="11" t="str">
        <f t="shared" si="5"/>
        <v>7地理13</v>
      </c>
      <c r="C98" s="11" t="s">
        <v>50</v>
      </c>
      <c r="D98" s="15">
        <f>COUNTIFS($C$2:C98,C98)</f>
        <v>13</v>
      </c>
      <c r="E98" s="16">
        <v>97</v>
      </c>
      <c r="F98" s="16">
        <v>97</v>
      </c>
      <c r="G98" s="16">
        <v>97</v>
      </c>
      <c r="H98" s="16">
        <v>97</v>
      </c>
      <c r="I98" s="16">
        <v>97</v>
      </c>
      <c r="J98" s="18"/>
      <c r="K98" s="18"/>
      <c r="L98" s="25">
        <f t="shared" si="6"/>
        <v>97</v>
      </c>
      <c r="M98" s="25">
        <f t="shared" si="7"/>
        <v>97</v>
      </c>
      <c r="N98" s="26">
        <f t="shared" si="8"/>
        <v>97</v>
      </c>
    </row>
    <row r="99" spans="2:14" ht="24" customHeight="1" x14ac:dyDescent="0.15">
      <c r="B99" s="11" t="str">
        <f t="shared" si="5"/>
        <v>7地理14</v>
      </c>
      <c r="C99" s="11" t="s">
        <v>50</v>
      </c>
      <c r="D99" s="15">
        <f>COUNTIFS($C$2:C99,C99)</f>
        <v>14</v>
      </c>
      <c r="E99" s="17">
        <v>98</v>
      </c>
      <c r="F99" s="17">
        <v>98</v>
      </c>
      <c r="G99" s="17">
        <v>98</v>
      </c>
      <c r="H99" s="17">
        <v>98</v>
      </c>
      <c r="I99" s="17">
        <v>98</v>
      </c>
      <c r="J99" s="18"/>
      <c r="K99" s="18"/>
      <c r="L99" s="25">
        <f t="shared" si="6"/>
        <v>98</v>
      </c>
      <c r="M99" s="25">
        <f t="shared" si="7"/>
        <v>98</v>
      </c>
      <c r="N99" s="26">
        <f t="shared" si="8"/>
        <v>98</v>
      </c>
    </row>
    <row r="100" spans="2:14" ht="24" customHeight="1" x14ac:dyDescent="0.15">
      <c r="B100" s="11" t="str">
        <f t="shared" si="5"/>
        <v>7地理15</v>
      </c>
      <c r="C100" s="11" t="s">
        <v>50</v>
      </c>
      <c r="D100" s="15">
        <f>COUNTIFS($C$2:C100,C100)</f>
        <v>15</v>
      </c>
      <c r="E100" s="16">
        <v>99</v>
      </c>
      <c r="F100" s="16">
        <v>99</v>
      </c>
      <c r="G100" s="16">
        <v>99</v>
      </c>
      <c r="H100" s="16">
        <v>99</v>
      </c>
      <c r="I100" s="16">
        <v>99</v>
      </c>
      <c r="J100" s="18"/>
      <c r="K100" s="18"/>
      <c r="L100" s="25">
        <f t="shared" si="6"/>
        <v>99</v>
      </c>
      <c r="M100" s="25">
        <f t="shared" si="7"/>
        <v>99</v>
      </c>
      <c r="N100" s="26">
        <f t="shared" si="8"/>
        <v>99</v>
      </c>
    </row>
    <row r="101" spans="2:14" ht="24" customHeight="1" x14ac:dyDescent="0.15">
      <c r="B101" s="11" t="str">
        <f t="shared" si="5"/>
        <v>7地理16</v>
      </c>
      <c r="C101" s="11" t="s">
        <v>50</v>
      </c>
      <c r="D101" s="15">
        <f>COUNTIFS($C$2:C101,C101)</f>
        <v>16</v>
      </c>
      <c r="E101" s="17">
        <v>100</v>
      </c>
      <c r="F101" s="17">
        <v>100</v>
      </c>
      <c r="G101" s="17">
        <v>100</v>
      </c>
      <c r="H101" s="17">
        <v>100</v>
      </c>
      <c r="I101" s="17">
        <v>100</v>
      </c>
      <c r="J101" s="18"/>
      <c r="K101" s="18"/>
      <c r="L101" s="25">
        <f t="shared" si="6"/>
        <v>100</v>
      </c>
      <c r="M101" s="25">
        <f t="shared" si="7"/>
        <v>100</v>
      </c>
      <c r="N101" s="26">
        <f t="shared" si="8"/>
        <v>100</v>
      </c>
    </row>
    <row r="102" spans="2:14" ht="24" customHeight="1" x14ac:dyDescent="0.15">
      <c r="B102" s="11" t="str">
        <f t="shared" si="5"/>
        <v>8物理1</v>
      </c>
      <c r="C102" s="11" t="s">
        <v>51</v>
      </c>
      <c r="D102" s="15">
        <f>COUNTIFS($C$2:C102,C102)</f>
        <v>1</v>
      </c>
      <c r="E102" s="16">
        <v>101</v>
      </c>
      <c r="F102" s="16">
        <v>101</v>
      </c>
      <c r="G102" s="16">
        <v>101</v>
      </c>
      <c r="H102" s="16">
        <v>101</v>
      </c>
      <c r="I102" s="16">
        <v>101</v>
      </c>
      <c r="J102" s="18"/>
      <c r="K102" s="18"/>
      <c r="L102" s="25">
        <f t="shared" si="6"/>
        <v>101</v>
      </c>
      <c r="M102" s="25">
        <f t="shared" si="7"/>
        <v>101</v>
      </c>
      <c r="N102" s="26">
        <f t="shared" si="8"/>
        <v>101</v>
      </c>
    </row>
    <row r="103" spans="2:14" ht="24" customHeight="1" x14ac:dyDescent="0.15">
      <c r="B103" s="11" t="str">
        <f t="shared" si="5"/>
        <v>8物理2</v>
      </c>
      <c r="C103" s="11" t="s">
        <v>51</v>
      </c>
      <c r="D103" s="15">
        <f>COUNTIFS($C$2:C103,C103)</f>
        <v>2</v>
      </c>
      <c r="E103" s="17">
        <v>102</v>
      </c>
      <c r="F103" s="17">
        <v>102</v>
      </c>
      <c r="G103" s="17">
        <v>102</v>
      </c>
      <c r="H103" s="17">
        <v>102</v>
      </c>
      <c r="I103" s="17">
        <v>102</v>
      </c>
      <c r="J103" s="18"/>
      <c r="K103" s="18"/>
      <c r="L103" s="25">
        <f t="shared" si="6"/>
        <v>102</v>
      </c>
      <c r="M103" s="25">
        <f t="shared" si="7"/>
        <v>102</v>
      </c>
      <c r="N103" s="26">
        <f t="shared" si="8"/>
        <v>102</v>
      </c>
    </row>
    <row r="104" spans="2:14" ht="24" customHeight="1" x14ac:dyDescent="0.15">
      <c r="B104" s="11" t="str">
        <f t="shared" si="5"/>
        <v>8物理3</v>
      </c>
      <c r="C104" s="11" t="s">
        <v>51</v>
      </c>
      <c r="D104" s="15">
        <f>COUNTIFS($C$2:C104,C104)</f>
        <v>3</v>
      </c>
      <c r="E104" s="16">
        <v>103</v>
      </c>
      <c r="F104" s="16">
        <v>103</v>
      </c>
      <c r="G104" s="16">
        <v>103</v>
      </c>
      <c r="H104" s="16">
        <v>103</v>
      </c>
      <c r="I104" s="16">
        <v>103</v>
      </c>
      <c r="J104" s="18"/>
      <c r="K104" s="18"/>
      <c r="L104" s="25">
        <f t="shared" si="6"/>
        <v>103</v>
      </c>
      <c r="M104" s="25">
        <f t="shared" si="7"/>
        <v>103</v>
      </c>
      <c r="N104" s="26">
        <f t="shared" si="8"/>
        <v>103</v>
      </c>
    </row>
    <row r="105" spans="2:14" ht="24" customHeight="1" x14ac:dyDescent="0.15">
      <c r="B105" s="11" t="str">
        <f t="shared" si="5"/>
        <v>8物理4</v>
      </c>
      <c r="C105" s="11" t="s">
        <v>51</v>
      </c>
      <c r="D105" s="15">
        <f>COUNTIFS($C$2:C105,C105)</f>
        <v>4</v>
      </c>
      <c r="E105" s="17">
        <v>104</v>
      </c>
      <c r="F105" s="17">
        <v>104</v>
      </c>
      <c r="G105" s="17">
        <v>104</v>
      </c>
      <c r="H105" s="17">
        <v>104</v>
      </c>
      <c r="I105" s="17">
        <v>104</v>
      </c>
      <c r="J105" s="18"/>
      <c r="K105" s="18"/>
      <c r="L105" s="25">
        <f t="shared" si="6"/>
        <v>104</v>
      </c>
      <c r="M105" s="25">
        <f t="shared" si="7"/>
        <v>104</v>
      </c>
      <c r="N105" s="26">
        <f t="shared" si="8"/>
        <v>104</v>
      </c>
    </row>
    <row r="106" spans="2:14" ht="24" customHeight="1" x14ac:dyDescent="0.15">
      <c r="B106" s="11" t="str">
        <f t="shared" si="5"/>
        <v>8物理5</v>
      </c>
      <c r="C106" s="11" t="s">
        <v>51</v>
      </c>
      <c r="D106" s="15">
        <f>COUNTIFS($C$2:C106,C106)</f>
        <v>5</v>
      </c>
      <c r="E106" s="16">
        <v>105</v>
      </c>
      <c r="F106" s="16">
        <v>105</v>
      </c>
      <c r="G106" s="16">
        <v>105</v>
      </c>
      <c r="H106" s="16">
        <v>105</v>
      </c>
      <c r="I106" s="16">
        <v>105</v>
      </c>
      <c r="J106" s="18"/>
      <c r="K106" s="18"/>
      <c r="L106" s="25">
        <f t="shared" si="6"/>
        <v>105</v>
      </c>
      <c r="M106" s="25">
        <f t="shared" si="7"/>
        <v>105</v>
      </c>
      <c r="N106" s="26">
        <f t="shared" si="8"/>
        <v>105</v>
      </c>
    </row>
    <row r="107" spans="2:14" ht="24" customHeight="1" x14ac:dyDescent="0.15">
      <c r="B107" s="11" t="str">
        <f t="shared" si="5"/>
        <v>8物理6</v>
      </c>
      <c r="C107" s="11" t="s">
        <v>51</v>
      </c>
      <c r="D107" s="15">
        <f>COUNTIFS($C$2:C107,C107)</f>
        <v>6</v>
      </c>
      <c r="E107" s="17">
        <v>106</v>
      </c>
      <c r="F107" s="17">
        <v>106</v>
      </c>
      <c r="G107" s="17">
        <v>106</v>
      </c>
      <c r="H107" s="17">
        <v>106</v>
      </c>
      <c r="I107" s="17">
        <v>106</v>
      </c>
      <c r="J107" s="18"/>
      <c r="K107" s="18"/>
      <c r="L107" s="25">
        <f t="shared" si="6"/>
        <v>106</v>
      </c>
      <c r="M107" s="25">
        <f t="shared" si="7"/>
        <v>106</v>
      </c>
      <c r="N107" s="26">
        <f t="shared" si="8"/>
        <v>106</v>
      </c>
    </row>
    <row r="108" spans="2:14" ht="24" customHeight="1" x14ac:dyDescent="0.15">
      <c r="B108" s="11" t="str">
        <f t="shared" si="5"/>
        <v>8物理7</v>
      </c>
      <c r="C108" s="11" t="s">
        <v>51</v>
      </c>
      <c r="D108" s="15">
        <f>COUNTIFS($C$2:C108,C108)</f>
        <v>7</v>
      </c>
      <c r="E108" s="16">
        <v>107</v>
      </c>
      <c r="F108" s="16">
        <v>107</v>
      </c>
      <c r="G108" s="16">
        <v>107</v>
      </c>
      <c r="H108" s="16">
        <v>107</v>
      </c>
      <c r="I108" s="16">
        <v>107</v>
      </c>
      <c r="J108" s="18"/>
      <c r="K108" s="18"/>
      <c r="L108" s="25">
        <f t="shared" si="6"/>
        <v>107</v>
      </c>
      <c r="M108" s="25">
        <f t="shared" si="7"/>
        <v>107</v>
      </c>
      <c r="N108" s="26">
        <f t="shared" si="8"/>
        <v>107</v>
      </c>
    </row>
    <row r="109" spans="2:14" ht="24" customHeight="1" x14ac:dyDescent="0.15">
      <c r="B109" s="11" t="str">
        <f t="shared" si="5"/>
        <v>8物理8</v>
      </c>
      <c r="C109" s="11" t="s">
        <v>51</v>
      </c>
      <c r="D109" s="15">
        <f>COUNTIFS($C$2:C109,C109)</f>
        <v>8</v>
      </c>
      <c r="E109" s="17">
        <v>108</v>
      </c>
      <c r="F109" s="17">
        <v>108</v>
      </c>
      <c r="G109" s="17">
        <v>108</v>
      </c>
      <c r="H109" s="17">
        <v>108</v>
      </c>
      <c r="I109" s="17">
        <v>108</v>
      </c>
      <c r="J109" s="18"/>
      <c r="K109" s="18"/>
      <c r="L109" s="25">
        <f t="shared" si="6"/>
        <v>108</v>
      </c>
      <c r="M109" s="25">
        <f t="shared" si="7"/>
        <v>108</v>
      </c>
      <c r="N109" s="26">
        <f t="shared" si="8"/>
        <v>108</v>
      </c>
    </row>
    <row r="110" spans="2:14" ht="24" customHeight="1" x14ac:dyDescent="0.15">
      <c r="B110" s="11" t="str">
        <f t="shared" si="5"/>
        <v>8物理9</v>
      </c>
      <c r="C110" s="11" t="s">
        <v>51</v>
      </c>
      <c r="D110" s="15">
        <f>COUNTIFS($C$2:C110,C110)</f>
        <v>9</v>
      </c>
      <c r="E110" s="16">
        <v>109</v>
      </c>
      <c r="F110" s="16">
        <v>109</v>
      </c>
      <c r="G110" s="16">
        <v>109</v>
      </c>
      <c r="H110" s="16">
        <v>109</v>
      </c>
      <c r="I110" s="16">
        <v>109</v>
      </c>
      <c r="J110" s="18"/>
      <c r="K110" s="18"/>
      <c r="L110" s="25">
        <f t="shared" si="6"/>
        <v>109</v>
      </c>
      <c r="M110" s="25">
        <f t="shared" si="7"/>
        <v>109</v>
      </c>
      <c r="N110" s="26">
        <f t="shared" si="8"/>
        <v>109</v>
      </c>
    </row>
    <row r="111" spans="2:14" ht="24" customHeight="1" x14ac:dyDescent="0.15">
      <c r="B111" s="11" t="str">
        <f t="shared" si="5"/>
        <v>8物理10</v>
      </c>
      <c r="C111" s="11" t="s">
        <v>51</v>
      </c>
      <c r="D111" s="15">
        <f>COUNTIFS($C$2:C111,C111)</f>
        <v>10</v>
      </c>
      <c r="E111" s="17">
        <v>110</v>
      </c>
      <c r="F111" s="17">
        <v>110</v>
      </c>
      <c r="G111" s="17">
        <v>110</v>
      </c>
      <c r="H111" s="17">
        <v>110</v>
      </c>
      <c r="I111" s="17">
        <v>110</v>
      </c>
      <c r="J111" s="18"/>
      <c r="K111" s="18"/>
      <c r="L111" s="25">
        <f t="shared" si="6"/>
        <v>110</v>
      </c>
      <c r="M111" s="25">
        <f t="shared" si="7"/>
        <v>110</v>
      </c>
      <c r="N111" s="26">
        <f t="shared" si="8"/>
        <v>110</v>
      </c>
    </row>
    <row r="112" spans="2:14" ht="24" customHeight="1" x14ac:dyDescent="0.15">
      <c r="B112" s="11" t="str">
        <f t="shared" si="5"/>
        <v>8物理11</v>
      </c>
      <c r="C112" s="11" t="s">
        <v>51</v>
      </c>
      <c r="D112" s="15">
        <f>COUNTIFS($C$2:C112,C112)</f>
        <v>11</v>
      </c>
      <c r="E112" s="16">
        <v>111</v>
      </c>
      <c r="F112" s="16">
        <v>111</v>
      </c>
      <c r="G112" s="16">
        <v>111</v>
      </c>
      <c r="H112" s="16">
        <v>111</v>
      </c>
      <c r="I112" s="16">
        <v>111</v>
      </c>
      <c r="J112" s="18"/>
      <c r="K112" s="18"/>
      <c r="L112" s="25">
        <f t="shared" si="6"/>
        <v>111</v>
      </c>
      <c r="M112" s="25">
        <f t="shared" si="7"/>
        <v>111</v>
      </c>
      <c r="N112" s="26">
        <f t="shared" si="8"/>
        <v>111</v>
      </c>
    </row>
    <row r="113" spans="2:14" ht="24" customHeight="1" x14ac:dyDescent="0.15">
      <c r="B113" s="11" t="str">
        <f t="shared" si="5"/>
        <v>8物理12</v>
      </c>
      <c r="C113" s="11" t="s">
        <v>51</v>
      </c>
      <c r="D113" s="15">
        <f>COUNTIFS($C$2:C113,C113)</f>
        <v>12</v>
      </c>
      <c r="E113" s="17">
        <v>112</v>
      </c>
      <c r="F113" s="17">
        <v>112</v>
      </c>
      <c r="G113" s="17">
        <v>112</v>
      </c>
      <c r="H113" s="17">
        <v>112</v>
      </c>
      <c r="I113" s="17">
        <v>112</v>
      </c>
      <c r="J113" s="18"/>
      <c r="K113" s="18"/>
      <c r="L113" s="25">
        <f t="shared" si="6"/>
        <v>112</v>
      </c>
      <c r="M113" s="25">
        <f t="shared" si="7"/>
        <v>112</v>
      </c>
      <c r="N113" s="26">
        <f t="shared" si="8"/>
        <v>112</v>
      </c>
    </row>
    <row r="114" spans="2:14" ht="24" customHeight="1" x14ac:dyDescent="0.15">
      <c r="B114" s="11" t="str">
        <f t="shared" si="5"/>
        <v>8物理13</v>
      </c>
      <c r="C114" s="11" t="s">
        <v>51</v>
      </c>
      <c r="D114" s="15">
        <f>COUNTIFS($C$2:C114,C114)</f>
        <v>13</v>
      </c>
      <c r="E114" s="16">
        <v>113</v>
      </c>
      <c r="F114" s="16">
        <v>113</v>
      </c>
      <c r="G114" s="16">
        <v>113</v>
      </c>
      <c r="H114" s="16">
        <v>113</v>
      </c>
      <c r="I114" s="16">
        <v>113</v>
      </c>
      <c r="J114" s="18"/>
      <c r="K114" s="18"/>
      <c r="L114" s="25">
        <f t="shared" si="6"/>
        <v>113</v>
      </c>
      <c r="M114" s="25">
        <f t="shared" si="7"/>
        <v>113</v>
      </c>
      <c r="N114" s="26">
        <f t="shared" si="8"/>
        <v>113</v>
      </c>
    </row>
    <row r="115" spans="2:14" ht="24" customHeight="1" x14ac:dyDescent="0.15">
      <c r="B115" s="11" t="str">
        <f t="shared" si="5"/>
        <v>8物理14</v>
      </c>
      <c r="C115" s="11" t="s">
        <v>51</v>
      </c>
      <c r="D115" s="15">
        <f>COUNTIFS($C$2:C115,C115)</f>
        <v>14</v>
      </c>
      <c r="E115" s="17">
        <v>114</v>
      </c>
      <c r="F115" s="17">
        <v>114</v>
      </c>
      <c r="G115" s="17">
        <v>114</v>
      </c>
      <c r="H115" s="17">
        <v>114</v>
      </c>
      <c r="I115" s="17">
        <v>114</v>
      </c>
      <c r="J115" s="18"/>
      <c r="K115" s="18"/>
      <c r="L115" s="25">
        <f t="shared" si="6"/>
        <v>114</v>
      </c>
      <c r="M115" s="25">
        <f t="shared" si="7"/>
        <v>114</v>
      </c>
      <c r="N115" s="26">
        <f t="shared" si="8"/>
        <v>114</v>
      </c>
    </row>
    <row r="116" spans="2:14" ht="24" customHeight="1" x14ac:dyDescent="0.15">
      <c r="B116" s="11" t="str">
        <f t="shared" si="5"/>
        <v>8物理15</v>
      </c>
      <c r="C116" s="11" t="s">
        <v>51</v>
      </c>
      <c r="D116" s="15">
        <f>COUNTIFS($C$2:C116,C116)</f>
        <v>15</v>
      </c>
      <c r="E116" s="16">
        <v>115</v>
      </c>
      <c r="F116" s="16">
        <v>115</v>
      </c>
      <c r="G116" s="16">
        <v>115</v>
      </c>
      <c r="H116" s="16">
        <v>115</v>
      </c>
      <c r="I116" s="16">
        <v>115</v>
      </c>
      <c r="J116" s="18"/>
      <c r="K116" s="18"/>
      <c r="L116" s="25">
        <f t="shared" si="6"/>
        <v>115</v>
      </c>
      <c r="M116" s="25">
        <f t="shared" si="7"/>
        <v>115</v>
      </c>
      <c r="N116" s="26">
        <f t="shared" si="8"/>
        <v>115</v>
      </c>
    </row>
    <row r="117" spans="2:14" ht="24" customHeight="1" x14ac:dyDescent="0.15">
      <c r="B117" s="11" t="str">
        <f t="shared" si="5"/>
        <v>8物理16</v>
      </c>
      <c r="C117" s="11" t="s">
        <v>51</v>
      </c>
      <c r="D117" s="15">
        <f>COUNTIFS($C$2:C117,C117)</f>
        <v>16</v>
      </c>
      <c r="E117" s="17">
        <v>116</v>
      </c>
      <c r="F117" s="17">
        <v>116</v>
      </c>
      <c r="G117" s="17">
        <v>116</v>
      </c>
      <c r="H117" s="17">
        <v>116</v>
      </c>
      <c r="I117" s="17">
        <v>116</v>
      </c>
      <c r="J117" s="18"/>
      <c r="K117" s="18"/>
      <c r="L117" s="25">
        <f t="shared" si="6"/>
        <v>116</v>
      </c>
      <c r="M117" s="25">
        <f t="shared" si="7"/>
        <v>116</v>
      </c>
      <c r="N117" s="26">
        <f t="shared" si="8"/>
        <v>116</v>
      </c>
    </row>
    <row r="118" spans="2:14" ht="24" customHeight="1" x14ac:dyDescent="0.15">
      <c r="B118" s="11" t="str">
        <f t="shared" si="5"/>
        <v>9化学1</v>
      </c>
      <c r="C118" s="11" t="s">
        <v>52</v>
      </c>
      <c r="D118" s="15">
        <f>COUNTIFS($C$2:C118,C118)</f>
        <v>1</v>
      </c>
      <c r="E118" s="16">
        <v>117</v>
      </c>
      <c r="F118" s="16">
        <v>117</v>
      </c>
      <c r="G118" s="16">
        <v>117</v>
      </c>
      <c r="H118" s="16">
        <v>117</v>
      </c>
      <c r="I118" s="16">
        <v>117</v>
      </c>
      <c r="J118" s="18"/>
      <c r="K118" s="18"/>
      <c r="L118" s="25">
        <f t="shared" si="6"/>
        <v>117</v>
      </c>
      <c r="M118" s="25">
        <f t="shared" si="7"/>
        <v>117</v>
      </c>
      <c r="N118" s="26">
        <f t="shared" si="8"/>
        <v>117</v>
      </c>
    </row>
    <row r="119" spans="2:14" ht="24" customHeight="1" x14ac:dyDescent="0.15">
      <c r="B119" s="11" t="str">
        <f t="shared" si="5"/>
        <v>9化学2</v>
      </c>
      <c r="C119" s="11" t="s">
        <v>52</v>
      </c>
      <c r="D119" s="15">
        <f>COUNTIFS($C$2:C119,C119)</f>
        <v>2</v>
      </c>
      <c r="E119" s="17">
        <v>118</v>
      </c>
      <c r="F119" s="17">
        <v>118</v>
      </c>
      <c r="G119" s="17">
        <v>118</v>
      </c>
      <c r="H119" s="17">
        <v>118</v>
      </c>
      <c r="I119" s="17">
        <v>118</v>
      </c>
      <c r="J119" s="18"/>
      <c r="K119" s="18"/>
      <c r="L119" s="25">
        <f t="shared" si="6"/>
        <v>118</v>
      </c>
      <c r="M119" s="25">
        <f t="shared" si="7"/>
        <v>118</v>
      </c>
      <c r="N119" s="26">
        <f t="shared" si="8"/>
        <v>118</v>
      </c>
    </row>
    <row r="120" spans="2:14" ht="24" customHeight="1" x14ac:dyDescent="0.15">
      <c r="B120" s="11" t="str">
        <f t="shared" si="5"/>
        <v>9化学3</v>
      </c>
      <c r="C120" s="11" t="s">
        <v>52</v>
      </c>
      <c r="D120" s="15">
        <f>COUNTIFS($C$2:C120,C120)</f>
        <v>3</v>
      </c>
      <c r="E120" s="16">
        <v>119</v>
      </c>
      <c r="F120" s="16">
        <v>119</v>
      </c>
      <c r="G120" s="16">
        <v>119</v>
      </c>
      <c r="H120" s="16">
        <v>119</v>
      </c>
      <c r="I120" s="16">
        <v>119</v>
      </c>
      <c r="J120" s="18"/>
      <c r="K120" s="18"/>
      <c r="L120" s="25">
        <f t="shared" si="6"/>
        <v>119</v>
      </c>
      <c r="M120" s="25">
        <f t="shared" si="7"/>
        <v>119</v>
      </c>
      <c r="N120" s="26">
        <f t="shared" si="8"/>
        <v>119</v>
      </c>
    </row>
    <row r="121" spans="2:14" ht="24" customHeight="1" x14ac:dyDescent="0.15">
      <c r="B121" s="11" t="str">
        <f t="shared" ref="B121:B184" si="9">C121&amp;D121</f>
        <v>9化学4</v>
      </c>
      <c r="C121" s="11" t="s">
        <v>52</v>
      </c>
      <c r="D121" s="15">
        <f>COUNTIFS($C$2:C121,C121)</f>
        <v>4</v>
      </c>
      <c r="E121" s="17">
        <v>120</v>
      </c>
      <c r="F121" s="17">
        <v>120</v>
      </c>
      <c r="G121" s="17">
        <v>120</v>
      </c>
      <c r="H121" s="17">
        <v>120</v>
      </c>
      <c r="I121" s="17">
        <v>120</v>
      </c>
      <c r="J121" s="18"/>
      <c r="K121" s="18"/>
      <c r="L121" s="25">
        <f t="shared" si="6"/>
        <v>120</v>
      </c>
      <c r="M121" s="25">
        <f t="shared" si="7"/>
        <v>120</v>
      </c>
      <c r="N121" s="26">
        <f t="shared" si="8"/>
        <v>120</v>
      </c>
    </row>
    <row r="122" spans="2:14" ht="24" customHeight="1" x14ac:dyDescent="0.15">
      <c r="B122" s="11" t="str">
        <f t="shared" si="9"/>
        <v>9化学5</v>
      </c>
      <c r="C122" s="11" t="s">
        <v>52</v>
      </c>
      <c r="D122" s="15">
        <f>COUNTIFS($C$2:C122,C122)</f>
        <v>5</v>
      </c>
      <c r="E122" s="16">
        <v>121</v>
      </c>
      <c r="F122" s="16">
        <v>121</v>
      </c>
      <c r="G122" s="16">
        <v>121</v>
      </c>
      <c r="H122" s="16">
        <v>121</v>
      </c>
      <c r="I122" s="16">
        <v>121</v>
      </c>
      <c r="J122" s="18"/>
      <c r="K122" s="18"/>
      <c r="L122" s="25">
        <f t="shared" si="6"/>
        <v>121</v>
      </c>
      <c r="M122" s="25">
        <f t="shared" si="7"/>
        <v>121</v>
      </c>
      <c r="N122" s="26">
        <f t="shared" si="8"/>
        <v>121</v>
      </c>
    </row>
    <row r="123" spans="2:14" ht="24" customHeight="1" x14ac:dyDescent="0.15">
      <c r="B123" s="11" t="str">
        <f t="shared" si="9"/>
        <v>9化学6</v>
      </c>
      <c r="C123" s="11" t="s">
        <v>52</v>
      </c>
      <c r="D123" s="15">
        <f>COUNTIFS($C$2:C123,C123)</f>
        <v>6</v>
      </c>
      <c r="E123" s="17">
        <v>122</v>
      </c>
      <c r="F123" s="17">
        <v>122</v>
      </c>
      <c r="G123" s="17">
        <v>122</v>
      </c>
      <c r="H123" s="17">
        <v>122</v>
      </c>
      <c r="I123" s="17">
        <v>122</v>
      </c>
      <c r="J123" s="18"/>
      <c r="K123" s="18"/>
      <c r="L123" s="25">
        <f t="shared" si="6"/>
        <v>122</v>
      </c>
      <c r="M123" s="25">
        <f t="shared" si="7"/>
        <v>122</v>
      </c>
      <c r="N123" s="26">
        <f t="shared" si="8"/>
        <v>122</v>
      </c>
    </row>
    <row r="124" spans="2:14" ht="24" customHeight="1" x14ac:dyDescent="0.15">
      <c r="B124" s="11" t="str">
        <f t="shared" si="9"/>
        <v>9化学7</v>
      </c>
      <c r="C124" s="11" t="s">
        <v>52</v>
      </c>
      <c r="D124" s="15">
        <f>COUNTIFS($C$2:C124,C124)</f>
        <v>7</v>
      </c>
      <c r="E124" s="16">
        <v>123</v>
      </c>
      <c r="F124" s="16">
        <v>123</v>
      </c>
      <c r="G124" s="16">
        <v>123</v>
      </c>
      <c r="H124" s="16">
        <v>123</v>
      </c>
      <c r="I124" s="16">
        <v>123</v>
      </c>
      <c r="J124" s="18"/>
      <c r="K124" s="18"/>
      <c r="L124" s="25">
        <f t="shared" si="6"/>
        <v>123</v>
      </c>
      <c r="M124" s="25">
        <f t="shared" si="7"/>
        <v>123</v>
      </c>
      <c r="N124" s="26">
        <f t="shared" si="8"/>
        <v>123</v>
      </c>
    </row>
    <row r="125" spans="2:14" ht="24" customHeight="1" x14ac:dyDescent="0.15">
      <c r="B125" s="11" t="str">
        <f t="shared" si="9"/>
        <v>9化学8</v>
      </c>
      <c r="C125" s="11" t="s">
        <v>52</v>
      </c>
      <c r="D125" s="15">
        <f>COUNTIFS($C$2:C125,C125)</f>
        <v>8</v>
      </c>
      <c r="E125" s="17">
        <v>124</v>
      </c>
      <c r="F125" s="17">
        <v>124</v>
      </c>
      <c r="G125" s="17">
        <v>124</v>
      </c>
      <c r="H125" s="17">
        <v>124</v>
      </c>
      <c r="I125" s="17">
        <v>124</v>
      </c>
      <c r="J125" s="18"/>
      <c r="K125" s="18"/>
      <c r="L125" s="25">
        <f t="shared" si="6"/>
        <v>124</v>
      </c>
      <c r="M125" s="25">
        <f t="shared" si="7"/>
        <v>124</v>
      </c>
      <c r="N125" s="26">
        <f t="shared" si="8"/>
        <v>124</v>
      </c>
    </row>
    <row r="126" spans="2:14" ht="24" customHeight="1" x14ac:dyDescent="0.15">
      <c r="B126" s="11" t="str">
        <f t="shared" si="9"/>
        <v>9化学9</v>
      </c>
      <c r="C126" s="11" t="s">
        <v>52</v>
      </c>
      <c r="D126" s="15">
        <f>COUNTIFS($C$2:C126,C126)</f>
        <v>9</v>
      </c>
      <c r="E126" s="16">
        <v>125</v>
      </c>
      <c r="F126" s="16">
        <v>125</v>
      </c>
      <c r="G126" s="16">
        <v>125</v>
      </c>
      <c r="H126" s="16">
        <v>125</v>
      </c>
      <c r="I126" s="16">
        <v>125</v>
      </c>
      <c r="J126" s="18"/>
      <c r="K126" s="18"/>
      <c r="L126" s="25">
        <f t="shared" si="6"/>
        <v>125</v>
      </c>
      <c r="M126" s="25">
        <f t="shared" si="7"/>
        <v>125</v>
      </c>
      <c r="N126" s="26">
        <f t="shared" si="8"/>
        <v>125</v>
      </c>
    </row>
    <row r="127" spans="2:14" ht="24" customHeight="1" x14ac:dyDescent="0.15">
      <c r="B127" s="11" t="str">
        <f t="shared" si="9"/>
        <v>9化学10</v>
      </c>
      <c r="C127" s="11" t="s">
        <v>52</v>
      </c>
      <c r="D127" s="15">
        <f>COUNTIFS($C$2:C127,C127)</f>
        <v>10</v>
      </c>
      <c r="E127" s="17">
        <v>126</v>
      </c>
      <c r="F127" s="17">
        <v>126</v>
      </c>
      <c r="G127" s="17">
        <v>126</v>
      </c>
      <c r="H127" s="17">
        <v>126</v>
      </c>
      <c r="I127" s="17">
        <v>126</v>
      </c>
      <c r="J127" s="18"/>
      <c r="K127" s="18"/>
      <c r="L127" s="25">
        <f t="shared" si="6"/>
        <v>126</v>
      </c>
      <c r="M127" s="25">
        <f t="shared" si="7"/>
        <v>126</v>
      </c>
      <c r="N127" s="26">
        <f t="shared" si="8"/>
        <v>126</v>
      </c>
    </row>
    <row r="128" spans="2:14" ht="24" customHeight="1" x14ac:dyDescent="0.15">
      <c r="B128" s="11" t="str">
        <f t="shared" si="9"/>
        <v>9化学11</v>
      </c>
      <c r="C128" s="11" t="s">
        <v>52</v>
      </c>
      <c r="D128" s="15">
        <f>COUNTIFS($C$2:C128,C128)</f>
        <v>11</v>
      </c>
      <c r="E128" s="16">
        <v>127</v>
      </c>
      <c r="F128" s="16">
        <v>127</v>
      </c>
      <c r="G128" s="16">
        <v>127</v>
      </c>
      <c r="H128" s="16">
        <v>127</v>
      </c>
      <c r="I128" s="16">
        <v>127</v>
      </c>
      <c r="J128" s="18"/>
      <c r="K128" s="18"/>
      <c r="L128" s="25">
        <f t="shared" si="6"/>
        <v>127</v>
      </c>
      <c r="M128" s="25">
        <f t="shared" si="7"/>
        <v>127</v>
      </c>
      <c r="N128" s="26">
        <f t="shared" si="8"/>
        <v>127</v>
      </c>
    </row>
    <row r="129" spans="2:14" ht="24" customHeight="1" x14ac:dyDescent="0.15">
      <c r="B129" s="11" t="str">
        <f t="shared" si="9"/>
        <v>9化学12</v>
      </c>
      <c r="C129" s="11" t="s">
        <v>52</v>
      </c>
      <c r="D129" s="15">
        <f>COUNTIFS($C$2:C129,C129)</f>
        <v>12</v>
      </c>
      <c r="E129" s="17">
        <v>128</v>
      </c>
      <c r="F129" s="17">
        <v>128</v>
      </c>
      <c r="G129" s="17">
        <v>128</v>
      </c>
      <c r="H129" s="17">
        <v>128</v>
      </c>
      <c r="I129" s="17">
        <v>128</v>
      </c>
      <c r="J129" s="18"/>
      <c r="K129" s="18"/>
      <c r="L129" s="25">
        <f t="shared" si="6"/>
        <v>128</v>
      </c>
      <c r="M129" s="25">
        <f t="shared" si="7"/>
        <v>128</v>
      </c>
      <c r="N129" s="26">
        <f t="shared" si="8"/>
        <v>128</v>
      </c>
    </row>
    <row r="130" spans="2:14" ht="24" customHeight="1" x14ac:dyDescent="0.15">
      <c r="B130" s="11" t="str">
        <f t="shared" si="9"/>
        <v>9化学13</v>
      </c>
      <c r="C130" s="11" t="s">
        <v>52</v>
      </c>
      <c r="D130" s="15">
        <f>COUNTIFS($C$2:C130,C130)</f>
        <v>13</v>
      </c>
      <c r="E130" s="16">
        <v>129</v>
      </c>
      <c r="F130" s="16">
        <v>129</v>
      </c>
      <c r="G130" s="16">
        <v>129</v>
      </c>
      <c r="H130" s="16">
        <v>129</v>
      </c>
      <c r="I130" s="16">
        <v>129</v>
      </c>
      <c r="J130" s="18"/>
      <c r="K130" s="18"/>
      <c r="L130" s="25">
        <f t="shared" si="6"/>
        <v>129</v>
      </c>
      <c r="M130" s="25">
        <f t="shared" si="7"/>
        <v>129</v>
      </c>
      <c r="N130" s="26">
        <f t="shared" si="8"/>
        <v>129</v>
      </c>
    </row>
    <row r="131" spans="2:14" ht="24" customHeight="1" x14ac:dyDescent="0.15">
      <c r="B131" s="11" t="str">
        <f t="shared" si="9"/>
        <v>9化学14</v>
      </c>
      <c r="C131" s="11" t="s">
        <v>52</v>
      </c>
      <c r="D131" s="15">
        <f>COUNTIFS($C$2:C131,C131)</f>
        <v>14</v>
      </c>
      <c r="E131" s="17">
        <v>130</v>
      </c>
      <c r="F131" s="17">
        <v>130</v>
      </c>
      <c r="G131" s="17">
        <v>130</v>
      </c>
      <c r="H131" s="17">
        <v>130</v>
      </c>
      <c r="I131" s="17">
        <v>130</v>
      </c>
      <c r="J131" s="18"/>
      <c r="K131" s="18"/>
      <c r="L131" s="25">
        <f t="shared" ref="L131:L197" si="10">IF(COUNT(E131:K131)&gt;=5,MAX(E131:K131),0)</f>
        <v>130</v>
      </c>
      <c r="M131" s="25">
        <f t="shared" ref="M131:M197" si="11">IF(COUNT(E131:K131)&gt;=5,MIN(E131:K131),0)</f>
        <v>130</v>
      </c>
      <c r="N131" s="26">
        <f t="shared" ref="N131:N197" si="12">IF(COUNT(E131:K131)&gt;=5,ROUND((SUM(E131:K131)-SUM(L131:M131))/(COUNT(E131:K131)-2),2),AVERAGE(E131:K131))</f>
        <v>130</v>
      </c>
    </row>
    <row r="132" spans="2:14" ht="24" customHeight="1" x14ac:dyDescent="0.15">
      <c r="B132" s="11" t="str">
        <f t="shared" si="9"/>
        <v>9化学15</v>
      </c>
      <c r="C132" s="11" t="s">
        <v>52</v>
      </c>
      <c r="D132" s="15">
        <f>COUNTIFS($C$2:C132,C132)</f>
        <v>15</v>
      </c>
      <c r="E132" s="16">
        <v>131</v>
      </c>
      <c r="F132" s="16">
        <v>131</v>
      </c>
      <c r="G132" s="16">
        <v>131</v>
      </c>
      <c r="H132" s="16">
        <v>131</v>
      </c>
      <c r="I132" s="16">
        <v>131</v>
      </c>
      <c r="J132" s="18"/>
      <c r="K132" s="18"/>
      <c r="L132" s="25">
        <f t="shared" si="10"/>
        <v>131</v>
      </c>
      <c r="M132" s="25">
        <f t="shared" si="11"/>
        <v>131</v>
      </c>
      <c r="N132" s="26">
        <f t="shared" si="12"/>
        <v>131</v>
      </c>
    </row>
    <row r="133" spans="2:14" ht="24" customHeight="1" x14ac:dyDescent="0.15">
      <c r="B133" s="11" t="str">
        <f t="shared" si="9"/>
        <v>9化学16</v>
      </c>
      <c r="C133" s="11" t="s">
        <v>52</v>
      </c>
      <c r="D133" s="15">
        <f>COUNTIFS($C$2:C133,C133)</f>
        <v>16</v>
      </c>
      <c r="E133" s="17">
        <v>132</v>
      </c>
      <c r="F133" s="17">
        <v>132</v>
      </c>
      <c r="G133" s="17">
        <v>132</v>
      </c>
      <c r="H133" s="17">
        <v>132</v>
      </c>
      <c r="I133" s="17">
        <v>132</v>
      </c>
      <c r="J133" s="18"/>
      <c r="K133" s="18"/>
      <c r="L133" s="25">
        <f t="shared" si="10"/>
        <v>132</v>
      </c>
      <c r="M133" s="25">
        <f t="shared" si="11"/>
        <v>132</v>
      </c>
      <c r="N133" s="26">
        <f t="shared" si="12"/>
        <v>132</v>
      </c>
    </row>
    <row r="134" spans="2:14" ht="24" customHeight="1" x14ac:dyDescent="0.15">
      <c r="B134" s="11" t="str">
        <f t="shared" si="9"/>
        <v>a生物1</v>
      </c>
      <c r="C134" s="11" t="s">
        <v>53</v>
      </c>
      <c r="D134" s="15">
        <f>COUNTIFS($C$2:C134,C134)</f>
        <v>1</v>
      </c>
      <c r="E134" s="16">
        <v>133</v>
      </c>
      <c r="F134" s="16">
        <v>133</v>
      </c>
      <c r="G134" s="16">
        <v>133</v>
      </c>
      <c r="H134" s="16">
        <v>133</v>
      </c>
      <c r="I134" s="16">
        <v>133</v>
      </c>
      <c r="J134" s="18"/>
      <c r="K134" s="18"/>
      <c r="L134" s="25">
        <f t="shared" si="10"/>
        <v>133</v>
      </c>
      <c r="M134" s="25">
        <f t="shared" si="11"/>
        <v>133</v>
      </c>
      <c r="N134" s="26">
        <f t="shared" si="12"/>
        <v>133</v>
      </c>
    </row>
    <row r="135" spans="2:14" ht="24" customHeight="1" x14ac:dyDescent="0.15">
      <c r="B135" s="11" t="str">
        <f t="shared" si="9"/>
        <v>a生物2</v>
      </c>
      <c r="C135" s="11" t="s">
        <v>53</v>
      </c>
      <c r="D135" s="15">
        <f>COUNTIFS($C$2:C135,C135)</f>
        <v>2</v>
      </c>
      <c r="E135" s="17">
        <v>134</v>
      </c>
      <c r="F135" s="17">
        <v>134</v>
      </c>
      <c r="G135" s="17">
        <v>134</v>
      </c>
      <c r="H135" s="17">
        <v>134</v>
      </c>
      <c r="I135" s="17">
        <v>134</v>
      </c>
      <c r="J135" s="18"/>
      <c r="K135" s="18"/>
      <c r="L135" s="25">
        <f t="shared" si="10"/>
        <v>134</v>
      </c>
      <c r="M135" s="25">
        <f t="shared" si="11"/>
        <v>134</v>
      </c>
      <c r="N135" s="26">
        <f t="shared" si="12"/>
        <v>134</v>
      </c>
    </row>
    <row r="136" spans="2:14" ht="24" customHeight="1" x14ac:dyDescent="0.15">
      <c r="B136" s="11" t="str">
        <f t="shared" si="9"/>
        <v>a生物3</v>
      </c>
      <c r="C136" s="11" t="s">
        <v>53</v>
      </c>
      <c r="D136" s="15">
        <f>COUNTIFS($C$2:C136,C136)</f>
        <v>3</v>
      </c>
      <c r="E136" s="16">
        <v>135</v>
      </c>
      <c r="F136" s="16">
        <v>135</v>
      </c>
      <c r="G136" s="16">
        <v>135</v>
      </c>
      <c r="H136" s="16">
        <v>135</v>
      </c>
      <c r="I136" s="16">
        <v>135</v>
      </c>
      <c r="J136" s="18"/>
      <c r="K136" s="18"/>
      <c r="L136" s="25">
        <f t="shared" si="10"/>
        <v>135</v>
      </c>
      <c r="M136" s="25">
        <f t="shared" si="11"/>
        <v>135</v>
      </c>
      <c r="N136" s="26">
        <f t="shared" si="12"/>
        <v>135</v>
      </c>
    </row>
    <row r="137" spans="2:14" ht="24" customHeight="1" x14ac:dyDescent="0.15">
      <c r="B137" s="11" t="str">
        <f t="shared" si="9"/>
        <v>a生物4</v>
      </c>
      <c r="C137" s="11" t="s">
        <v>53</v>
      </c>
      <c r="D137" s="15">
        <f>COUNTIFS($C$2:C137,C137)</f>
        <v>4</v>
      </c>
      <c r="E137" s="17">
        <v>136</v>
      </c>
      <c r="F137" s="17">
        <v>136</v>
      </c>
      <c r="G137" s="17">
        <v>136</v>
      </c>
      <c r="H137" s="17">
        <v>136</v>
      </c>
      <c r="I137" s="17">
        <v>136</v>
      </c>
      <c r="J137" s="18"/>
      <c r="K137" s="18"/>
      <c r="L137" s="25">
        <f t="shared" si="10"/>
        <v>136</v>
      </c>
      <c r="M137" s="25">
        <f t="shared" si="11"/>
        <v>136</v>
      </c>
      <c r="N137" s="26">
        <f t="shared" si="12"/>
        <v>136</v>
      </c>
    </row>
    <row r="138" spans="2:14" ht="24" customHeight="1" x14ac:dyDescent="0.15">
      <c r="B138" s="11" t="str">
        <f t="shared" si="9"/>
        <v>a生物5</v>
      </c>
      <c r="C138" s="11" t="s">
        <v>53</v>
      </c>
      <c r="D138" s="15">
        <f>COUNTIFS($C$2:C138,C138)</f>
        <v>5</v>
      </c>
      <c r="E138" s="16">
        <v>137</v>
      </c>
      <c r="F138" s="16">
        <v>137</v>
      </c>
      <c r="G138" s="16">
        <v>137</v>
      </c>
      <c r="H138" s="16">
        <v>137</v>
      </c>
      <c r="I138" s="16">
        <v>137</v>
      </c>
      <c r="J138" s="18"/>
      <c r="K138" s="18"/>
      <c r="L138" s="25">
        <f t="shared" si="10"/>
        <v>137</v>
      </c>
      <c r="M138" s="25">
        <f t="shared" si="11"/>
        <v>137</v>
      </c>
      <c r="N138" s="26">
        <f t="shared" si="12"/>
        <v>137</v>
      </c>
    </row>
    <row r="139" spans="2:14" ht="24" customHeight="1" x14ac:dyDescent="0.15">
      <c r="B139" s="11" t="str">
        <f t="shared" si="9"/>
        <v>a生物6</v>
      </c>
      <c r="C139" s="11" t="s">
        <v>53</v>
      </c>
      <c r="D139" s="15">
        <f>COUNTIFS($C$2:C139,C139)</f>
        <v>6</v>
      </c>
      <c r="E139" s="17">
        <v>138</v>
      </c>
      <c r="F139" s="17">
        <v>138</v>
      </c>
      <c r="G139" s="17">
        <v>138</v>
      </c>
      <c r="H139" s="17">
        <v>138</v>
      </c>
      <c r="I139" s="17">
        <v>138</v>
      </c>
      <c r="J139" s="18"/>
      <c r="K139" s="18"/>
      <c r="L139" s="25">
        <f t="shared" si="10"/>
        <v>138</v>
      </c>
      <c r="M139" s="25">
        <f t="shared" si="11"/>
        <v>138</v>
      </c>
      <c r="N139" s="26">
        <f t="shared" si="12"/>
        <v>138</v>
      </c>
    </row>
    <row r="140" spans="2:14" ht="24" customHeight="1" x14ac:dyDescent="0.15">
      <c r="B140" s="11" t="str">
        <f t="shared" si="9"/>
        <v>a生物7</v>
      </c>
      <c r="C140" s="11" t="s">
        <v>53</v>
      </c>
      <c r="D140" s="15">
        <f>COUNTIFS($C$2:C140,C140)</f>
        <v>7</v>
      </c>
      <c r="E140" s="16">
        <v>139</v>
      </c>
      <c r="F140" s="16">
        <v>139</v>
      </c>
      <c r="G140" s="16">
        <v>139</v>
      </c>
      <c r="H140" s="16">
        <v>139</v>
      </c>
      <c r="I140" s="16">
        <v>139</v>
      </c>
      <c r="J140" s="18"/>
      <c r="K140" s="18"/>
      <c r="L140" s="25">
        <f t="shared" si="10"/>
        <v>139</v>
      </c>
      <c r="M140" s="25">
        <f t="shared" si="11"/>
        <v>139</v>
      </c>
      <c r="N140" s="26">
        <f t="shared" si="12"/>
        <v>139</v>
      </c>
    </row>
    <row r="141" spans="2:14" ht="24" customHeight="1" x14ac:dyDescent="0.15">
      <c r="B141" s="11" t="str">
        <f t="shared" si="9"/>
        <v>a生物8</v>
      </c>
      <c r="C141" s="11" t="s">
        <v>53</v>
      </c>
      <c r="D141" s="15">
        <f>COUNTIFS($C$2:C141,C141)</f>
        <v>8</v>
      </c>
      <c r="E141" s="17">
        <v>140</v>
      </c>
      <c r="F141" s="17">
        <v>140</v>
      </c>
      <c r="G141" s="17">
        <v>140</v>
      </c>
      <c r="H141" s="17">
        <v>140</v>
      </c>
      <c r="I141" s="17">
        <v>140</v>
      </c>
      <c r="J141" s="18"/>
      <c r="K141" s="18"/>
      <c r="L141" s="25">
        <f t="shared" si="10"/>
        <v>140</v>
      </c>
      <c r="M141" s="25">
        <f t="shared" si="11"/>
        <v>140</v>
      </c>
      <c r="N141" s="26">
        <f t="shared" si="12"/>
        <v>140</v>
      </c>
    </row>
    <row r="142" spans="2:14" ht="24" customHeight="1" x14ac:dyDescent="0.15">
      <c r="B142" s="11" t="str">
        <f t="shared" si="9"/>
        <v>a生物9</v>
      </c>
      <c r="C142" s="11" t="s">
        <v>53</v>
      </c>
      <c r="D142" s="15">
        <f>COUNTIFS($C$2:C142,C142)</f>
        <v>9</v>
      </c>
      <c r="E142" s="16">
        <v>141</v>
      </c>
      <c r="F142" s="16">
        <v>141</v>
      </c>
      <c r="G142" s="16">
        <v>141</v>
      </c>
      <c r="H142" s="16">
        <v>141</v>
      </c>
      <c r="I142" s="16">
        <v>141</v>
      </c>
      <c r="J142" s="18"/>
      <c r="K142" s="18"/>
      <c r="L142" s="25">
        <f t="shared" si="10"/>
        <v>141</v>
      </c>
      <c r="M142" s="25">
        <f t="shared" si="11"/>
        <v>141</v>
      </c>
      <c r="N142" s="26">
        <f t="shared" si="12"/>
        <v>141</v>
      </c>
    </row>
    <row r="143" spans="2:14" ht="24" customHeight="1" x14ac:dyDescent="0.15">
      <c r="B143" s="11" t="str">
        <f t="shared" si="9"/>
        <v>a生物10</v>
      </c>
      <c r="C143" s="11" t="s">
        <v>53</v>
      </c>
      <c r="D143" s="15">
        <f>COUNTIFS($C$2:C143,C143)</f>
        <v>10</v>
      </c>
      <c r="E143" s="17">
        <v>142</v>
      </c>
      <c r="F143" s="17">
        <v>142</v>
      </c>
      <c r="G143" s="17">
        <v>142</v>
      </c>
      <c r="H143" s="17">
        <v>142</v>
      </c>
      <c r="I143" s="17">
        <v>142</v>
      </c>
      <c r="J143" s="18"/>
      <c r="K143" s="18"/>
      <c r="L143" s="25">
        <f t="shared" si="10"/>
        <v>142</v>
      </c>
      <c r="M143" s="25">
        <f t="shared" si="11"/>
        <v>142</v>
      </c>
      <c r="N143" s="26">
        <f t="shared" si="12"/>
        <v>142</v>
      </c>
    </row>
    <row r="144" spans="2:14" ht="24" customHeight="1" x14ac:dyDescent="0.15">
      <c r="B144" s="11" t="str">
        <f t="shared" si="9"/>
        <v>a生物11</v>
      </c>
      <c r="C144" s="11" t="s">
        <v>53</v>
      </c>
      <c r="D144" s="15">
        <f>COUNTIFS($C$2:C144,C144)</f>
        <v>11</v>
      </c>
      <c r="E144" s="16">
        <v>143</v>
      </c>
      <c r="F144" s="16">
        <v>143</v>
      </c>
      <c r="G144" s="16">
        <v>143</v>
      </c>
      <c r="H144" s="16">
        <v>143</v>
      </c>
      <c r="I144" s="16">
        <v>143</v>
      </c>
      <c r="J144" s="18"/>
      <c r="K144" s="18"/>
      <c r="L144" s="25">
        <f t="shared" si="10"/>
        <v>143</v>
      </c>
      <c r="M144" s="25">
        <f t="shared" si="11"/>
        <v>143</v>
      </c>
      <c r="N144" s="26">
        <f t="shared" si="12"/>
        <v>143</v>
      </c>
    </row>
    <row r="145" spans="2:14" ht="24" customHeight="1" x14ac:dyDescent="0.15">
      <c r="B145" s="11" t="str">
        <f t="shared" si="9"/>
        <v>a生物12</v>
      </c>
      <c r="C145" s="11" t="s">
        <v>53</v>
      </c>
      <c r="D145" s="15">
        <f>COUNTIFS($C$2:C145,C145)</f>
        <v>12</v>
      </c>
      <c r="E145" s="17">
        <v>144</v>
      </c>
      <c r="F145" s="17">
        <v>144</v>
      </c>
      <c r="G145" s="17">
        <v>144</v>
      </c>
      <c r="H145" s="17">
        <v>144</v>
      </c>
      <c r="I145" s="17">
        <v>144</v>
      </c>
      <c r="J145" s="18"/>
      <c r="K145" s="18"/>
      <c r="L145" s="25">
        <f t="shared" si="10"/>
        <v>144</v>
      </c>
      <c r="M145" s="25">
        <f t="shared" si="11"/>
        <v>144</v>
      </c>
      <c r="N145" s="26">
        <f t="shared" si="12"/>
        <v>144</v>
      </c>
    </row>
    <row r="146" spans="2:14" ht="24" customHeight="1" x14ac:dyDescent="0.15">
      <c r="B146" s="11" t="str">
        <f t="shared" si="9"/>
        <v>a生物13</v>
      </c>
      <c r="C146" s="11" t="s">
        <v>53</v>
      </c>
      <c r="D146" s="15">
        <f>COUNTIFS($C$2:C146,C146)</f>
        <v>13</v>
      </c>
      <c r="E146" s="16">
        <v>145</v>
      </c>
      <c r="F146" s="16">
        <v>145</v>
      </c>
      <c r="G146" s="16">
        <v>145</v>
      </c>
      <c r="H146" s="16">
        <v>145</v>
      </c>
      <c r="I146" s="16">
        <v>145</v>
      </c>
      <c r="J146" s="18"/>
      <c r="K146" s="18"/>
      <c r="L146" s="25">
        <f t="shared" si="10"/>
        <v>145</v>
      </c>
      <c r="M146" s="25">
        <f t="shared" si="11"/>
        <v>145</v>
      </c>
      <c r="N146" s="26">
        <f t="shared" si="12"/>
        <v>145</v>
      </c>
    </row>
    <row r="147" spans="2:14" ht="24" customHeight="1" x14ac:dyDescent="0.15">
      <c r="B147" s="11" t="str">
        <f t="shared" si="9"/>
        <v>a生物14</v>
      </c>
      <c r="C147" s="11" t="s">
        <v>53</v>
      </c>
      <c r="D147" s="15">
        <f>COUNTIFS($C$2:C147,C147)</f>
        <v>14</v>
      </c>
      <c r="E147" s="17">
        <v>146</v>
      </c>
      <c r="F147" s="17">
        <v>146</v>
      </c>
      <c r="G147" s="17">
        <v>146</v>
      </c>
      <c r="H147" s="17">
        <v>146</v>
      </c>
      <c r="I147" s="17">
        <v>146</v>
      </c>
      <c r="J147" s="18"/>
      <c r="K147" s="18"/>
      <c r="L147" s="25">
        <f t="shared" si="10"/>
        <v>146</v>
      </c>
      <c r="M147" s="25">
        <f t="shared" si="11"/>
        <v>146</v>
      </c>
      <c r="N147" s="26">
        <f t="shared" si="12"/>
        <v>146</v>
      </c>
    </row>
    <row r="148" spans="2:14" ht="24" customHeight="1" x14ac:dyDescent="0.15">
      <c r="B148" s="11" t="str">
        <f t="shared" si="9"/>
        <v>a生物15</v>
      </c>
      <c r="C148" s="11" t="s">
        <v>53</v>
      </c>
      <c r="D148" s="15">
        <f>COUNTIFS($C$2:C148,C148)</f>
        <v>15</v>
      </c>
      <c r="E148" s="16">
        <v>147</v>
      </c>
      <c r="F148" s="16">
        <v>147</v>
      </c>
      <c r="G148" s="16">
        <v>147</v>
      </c>
      <c r="H148" s="16">
        <v>147</v>
      </c>
      <c r="I148" s="16">
        <v>147</v>
      </c>
      <c r="J148" s="18"/>
      <c r="K148" s="18"/>
      <c r="L148" s="25">
        <f t="shared" si="10"/>
        <v>147</v>
      </c>
      <c r="M148" s="25">
        <f t="shared" si="11"/>
        <v>147</v>
      </c>
      <c r="N148" s="26">
        <f t="shared" si="12"/>
        <v>147</v>
      </c>
    </row>
    <row r="149" spans="2:14" ht="24" customHeight="1" x14ac:dyDescent="0.15">
      <c r="B149" s="11" t="str">
        <f t="shared" si="9"/>
        <v>a生物16</v>
      </c>
      <c r="C149" s="11" t="s">
        <v>53</v>
      </c>
      <c r="D149" s="15">
        <f>COUNTIFS($C$2:C149,C149)</f>
        <v>16</v>
      </c>
      <c r="E149" s="17">
        <v>148</v>
      </c>
      <c r="F149" s="17">
        <v>148</v>
      </c>
      <c r="G149" s="17">
        <v>148</v>
      </c>
      <c r="H149" s="17">
        <v>148</v>
      </c>
      <c r="I149" s="17">
        <v>148</v>
      </c>
      <c r="J149" s="18"/>
      <c r="K149" s="18"/>
      <c r="L149" s="25">
        <f t="shared" si="10"/>
        <v>148</v>
      </c>
      <c r="M149" s="25">
        <f t="shared" si="11"/>
        <v>148</v>
      </c>
      <c r="N149" s="26">
        <f t="shared" si="12"/>
        <v>148</v>
      </c>
    </row>
    <row r="150" spans="2:14" ht="24" customHeight="1" x14ac:dyDescent="0.15">
      <c r="B150" s="11" t="str">
        <f t="shared" si="9"/>
        <v>b体育1</v>
      </c>
      <c r="C150" s="11" t="s">
        <v>35</v>
      </c>
      <c r="D150" s="15">
        <f>COUNTIFS($C$2:C150,C150)</f>
        <v>1</v>
      </c>
      <c r="E150" s="16">
        <v>149</v>
      </c>
      <c r="F150" s="16">
        <v>149</v>
      </c>
      <c r="G150" s="16">
        <v>149</v>
      </c>
      <c r="H150" s="16">
        <v>149</v>
      </c>
      <c r="I150" s="16">
        <v>149</v>
      </c>
      <c r="J150" s="18"/>
      <c r="K150" s="18"/>
      <c r="L150" s="25">
        <f t="shared" si="10"/>
        <v>149</v>
      </c>
      <c r="M150" s="25">
        <f t="shared" si="11"/>
        <v>149</v>
      </c>
      <c r="N150" s="26">
        <f t="shared" si="12"/>
        <v>149</v>
      </c>
    </row>
    <row r="151" spans="2:14" ht="24" customHeight="1" x14ac:dyDescent="0.15">
      <c r="B151" s="11" t="str">
        <f t="shared" si="9"/>
        <v>b体育2</v>
      </c>
      <c r="C151" s="11" t="s">
        <v>35</v>
      </c>
      <c r="D151" s="15">
        <f>COUNTIFS($C$2:C151,C151)</f>
        <v>2</v>
      </c>
      <c r="E151" s="17">
        <v>150</v>
      </c>
      <c r="F151" s="17">
        <v>150</v>
      </c>
      <c r="G151" s="17">
        <v>150</v>
      </c>
      <c r="H151" s="17">
        <v>150</v>
      </c>
      <c r="I151" s="17">
        <v>150</v>
      </c>
      <c r="J151" s="18"/>
      <c r="K151" s="18"/>
      <c r="L151" s="25">
        <f t="shared" si="10"/>
        <v>150</v>
      </c>
      <c r="M151" s="25">
        <f t="shared" si="11"/>
        <v>150</v>
      </c>
      <c r="N151" s="26">
        <f t="shared" si="12"/>
        <v>150</v>
      </c>
    </row>
    <row r="152" spans="2:14" ht="24" customHeight="1" x14ac:dyDescent="0.15">
      <c r="B152" s="11" t="str">
        <f t="shared" si="9"/>
        <v>b体育3</v>
      </c>
      <c r="C152" s="11" t="s">
        <v>35</v>
      </c>
      <c r="D152" s="15">
        <f>COUNTIFS($C$2:C152,C152)</f>
        <v>3</v>
      </c>
      <c r="E152" s="16">
        <v>151</v>
      </c>
      <c r="F152" s="16">
        <v>151</v>
      </c>
      <c r="G152" s="16">
        <v>151</v>
      </c>
      <c r="H152" s="16">
        <v>151</v>
      </c>
      <c r="I152" s="16">
        <v>151</v>
      </c>
      <c r="J152" s="18"/>
      <c r="K152" s="18"/>
      <c r="L152" s="25">
        <f t="shared" si="10"/>
        <v>151</v>
      </c>
      <c r="M152" s="25">
        <f t="shared" si="11"/>
        <v>151</v>
      </c>
      <c r="N152" s="26">
        <f t="shared" si="12"/>
        <v>151</v>
      </c>
    </row>
    <row r="153" spans="2:14" ht="24" customHeight="1" x14ac:dyDescent="0.15">
      <c r="B153" s="11" t="str">
        <f t="shared" si="9"/>
        <v>b体育4</v>
      </c>
      <c r="C153" s="11" t="s">
        <v>35</v>
      </c>
      <c r="D153" s="15">
        <f>COUNTIFS($C$2:C153,C153)</f>
        <v>4</v>
      </c>
      <c r="E153" s="17">
        <v>152</v>
      </c>
      <c r="F153" s="17">
        <v>152</v>
      </c>
      <c r="G153" s="17">
        <v>152</v>
      </c>
      <c r="H153" s="17">
        <v>152</v>
      </c>
      <c r="I153" s="17">
        <v>152</v>
      </c>
      <c r="J153" s="18"/>
      <c r="K153" s="18"/>
      <c r="L153" s="25">
        <f t="shared" si="10"/>
        <v>152</v>
      </c>
      <c r="M153" s="25">
        <f t="shared" si="11"/>
        <v>152</v>
      </c>
      <c r="N153" s="26">
        <f t="shared" si="12"/>
        <v>152</v>
      </c>
    </row>
    <row r="154" spans="2:14" ht="24" customHeight="1" x14ac:dyDescent="0.15">
      <c r="B154" s="11" t="str">
        <f t="shared" si="9"/>
        <v>b体育5</v>
      </c>
      <c r="C154" s="11" t="s">
        <v>35</v>
      </c>
      <c r="D154" s="15">
        <f>COUNTIFS($C$2:C154,C154)</f>
        <v>5</v>
      </c>
      <c r="E154" s="16">
        <v>153</v>
      </c>
      <c r="F154" s="16">
        <v>153</v>
      </c>
      <c r="G154" s="16">
        <v>153</v>
      </c>
      <c r="H154" s="16">
        <v>153</v>
      </c>
      <c r="I154" s="16">
        <v>153</v>
      </c>
      <c r="J154" s="18"/>
      <c r="K154" s="18"/>
      <c r="L154" s="25">
        <f t="shared" si="10"/>
        <v>153</v>
      </c>
      <c r="M154" s="25">
        <f t="shared" si="11"/>
        <v>153</v>
      </c>
      <c r="N154" s="26">
        <f t="shared" si="12"/>
        <v>153</v>
      </c>
    </row>
    <row r="155" spans="2:14" ht="24" customHeight="1" x14ac:dyDescent="0.15">
      <c r="B155" s="11" t="str">
        <f t="shared" si="9"/>
        <v>b体育6</v>
      </c>
      <c r="C155" s="11" t="s">
        <v>35</v>
      </c>
      <c r="D155" s="15">
        <f>COUNTIFS($C$2:C155,C155)</f>
        <v>6</v>
      </c>
      <c r="E155" s="17">
        <v>154</v>
      </c>
      <c r="F155" s="17">
        <v>154</v>
      </c>
      <c r="G155" s="17">
        <v>154</v>
      </c>
      <c r="H155" s="17">
        <v>154</v>
      </c>
      <c r="I155" s="17">
        <v>154</v>
      </c>
      <c r="J155" s="18"/>
      <c r="K155" s="18"/>
      <c r="L155" s="25">
        <f t="shared" si="10"/>
        <v>154</v>
      </c>
      <c r="M155" s="25">
        <f t="shared" si="11"/>
        <v>154</v>
      </c>
      <c r="N155" s="26">
        <f t="shared" si="12"/>
        <v>154</v>
      </c>
    </row>
    <row r="156" spans="2:14" ht="24" customHeight="1" x14ac:dyDescent="0.15">
      <c r="B156" s="11" t="str">
        <f t="shared" si="9"/>
        <v>b体育7</v>
      </c>
      <c r="C156" s="11" t="s">
        <v>35</v>
      </c>
      <c r="D156" s="15">
        <f>COUNTIFS($C$2:C156,C156)</f>
        <v>7</v>
      </c>
      <c r="E156" s="16">
        <v>155</v>
      </c>
      <c r="F156" s="16">
        <v>155</v>
      </c>
      <c r="G156" s="16">
        <v>155</v>
      </c>
      <c r="H156" s="16">
        <v>155</v>
      </c>
      <c r="I156" s="16">
        <v>155</v>
      </c>
      <c r="J156" s="18"/>
      <c r="K156" s="18"/>
      <c r="L156" s="25">
        <f t="shared" si="10"/>
        <v>155</v>
      </c>
      <c r="M156" s="25">
        <f t="shared" si="11"/>
        <v>155</v>
      </c>
      <c r="N156" s="26">
        <f t="shared" si="12"/>
        <v>155</v>
      </c>
    </row>
    <row r="157" spans="2:14" ht="24" customHeight="1" x14ac:dyDescent="0.15">
      <c r="B157" s="11" t="str">
        <f t="shared" si="9"/>
        <v>b体育8</v>
      </c>
      <c r="C157" s="11" t="s">
        <v>35</v>
      </c>
      <c r="D157" s="15">
        <f>COUNTIFS($C$2:C157,C157)</f>
        <v>8</v>
      </c>
      <c r="E157" s="17">
        <v>156</v>
      </c>
      <c r="F157" s="17">
        <v>156</v>
      </c>
      <c r="G157" s="17">
        <v>156</v>
      </c>
      <c r="H157" s="17">
        <v>156</v>
      </c>
      <c r="I157" s="17">
        <v>156</v>
      </c>
      <c r="J157" s="18"/>
      <c r="K157" s="18"/>
      <c r="L157" s="25">
        <f t="shared" si="10"/>
        <v>156</v>
      </c>
      <c r="M157" s="25">
        <f t="shared" si="11"/>
        <v>156</v>
      </c>
      <c r="N157" s="26">
        <f t="shared" si="12"/>
        <v>156</v>
      </c>
    </row>
    <row r="158" spans="2:14" ht="24" customHeight="1" x14ac:dyDescent="0.15">
      <c r="B158" s="11" t="str">
        <f t="shared" si="9"/>
        <v>b体育9</v>
      </c>
      <c r="C158" s="11" t="s">
        <v>35</v>
      </c>
      <c r="D158" s="15">
        <f>COUNTIFS($C$2:C158,C158)</f>
        <v>9</v>
      </c>
      <c r="E158" s="16">
        <v>157</v>
      </c>
      <c r="F158" s="16">
        <v>157</v>
      </c>
      <c r="G158" s="16">
        <v>157</v>
      </c>
      <c r="H158" s="16">
        <v>157</v>
      </c>
      <c r="I158" s="16">
        <v>157</v>
      </c>
      <c r="J158" s="18"/>
      <c r="K158" s="18"/>
      <c r="L158" s="25">
        <f t="shared" si="10"/>
        <v>157</v>
      </c>
      <c r="M158" s="25">
        <f t="shared" si="11"/>
        <v>157</v>
      </c>
      <c r="N158" s="26">
        <f t="shared" si="12"/>
        <v>157</v>
      </c>
    </row>
    <row r="159" spans="2:14" ht="24" customHeight="1" x14ac:dyDescent="0.15">
      <c r="B159" s="11" t="str">
        <f t="shared" si="9"/>
        <v>b体育10</v>
      </c>
      <c r="C159" s="11" t="s">
        <v>35</v>
      </c>
      <c r="D159" s="15">
        <f>COUNTIFS($C$2:C159,C159)</f>
        <v>10</v>
      </c>
      <c r="E159" s="17">
        <v>158</v>
      </c>
      <c r="F159" s="17">
        <v>158</v>
      </c>
      <c r="G159" s="17">
        <v>158</v>
      </c>
      <c r="H159" s="17">
        <v>158</v>
      </c>
      <c r="I159" s="17">
        <v>158</v>
      </c>
      <c r="J159" s="18"/>
      <c r="K159" s="18"/>
      <c r="L159" s="25">
        <f t="shared" si="10"/>
        <v>158</v>
      </c>
      <c r="M159" s="25">
        <f t="shared" si="11"/>
        <v>158</v>
      </c>
      <c r="N159" s="26">
        <f t="shared" si="12"/>
        <v>158</v>
      </c>
    </row>
    <row r="160" spans="2:14" ht="24" customHeight="1" x14ac:dyDescent="0.15">
      <c r="B160" s="11" t="str">
        <f t="shared" si="9"/>
        <v>c音乐1</v>
      </c>
      <c r="C160" s="11" t="s">
        <v>36</v>
      </c>
      <c r="D160" s="15">
        <f>COUNTIFS($C$2:C160,C160)</f>
        <v>1</v>
      </c>
      <c r="E160" s="16">
        <v>159</v>
      </c>
      <c r="F160" s="16">
        <v>159</v>
      </c>
      <c r="G160" s="16">
        <v>159</v>
      </c>
      <c r="H160" s="16">
        <v>159</v>
      </c>
      <c r="I160" s="16">
        <v>159</v>
      </c>
      <c r="J160" s="18"/>
      <c r="K160" s="18"/>
      <c r="L160" s="25">
        <f t="shared" si="10"/>
        <v>159</v>
      </c>
      <c r="M160" s="25">
        <f t="shared" si="11"/>
        <v>159</v>
      </c>
      <c r="N160" s="26">
        <f t="shared" si="12"/>
        <v>159</v>
      </c>
    </row>
    <row r="161" spans="2:14" ht="24" customHeight="1" x14ac:dyDescent="0.15">
      <c r="B161" s="11" t="str">
        <f t="shared" si="9"/>
        <v>c音乐2</v>
      </c>
      <c r="C161" s="11" t="s">
        <v>36</v>
      </c>
      <c r="D161" s="15">
        <f>COUNTIFS($C$2:C161,C161)</f>
        <v>2</v>
      </c>
      <c r="E161" s="17">
        <v>160</v>
      </c>
      <c r="F161" s="17">
        <v>160</v>
      </c>
      <c r="G161" s="17">
        <v>160</v>
      </c>
      <c r="H161" s="17">
        <v>160</v>
      </c>
      <c r="I161" s="17">
        <v>160</v>
      </c>
      <c r="J161" s="18"/>
      <c r="K161" s="18"/>
      <c r="L161" s="25">
        <f t="shared" si="10"/>
        <v>160</v>
      </c>
      <c r="M161" s="25">
        <f t="shared" si="11"/>
        <v>160</v>
      </c>
      <c r="N161" s="26">
        <f t="shared" si="12"/>
        <v>160</v>
      </c>
    </row>
    <row r="162" spans="2:14" ht="24" customHeight="1" x14ac:dyDescent="0.15">
      <c r="B162" s="11" t="str">
        <f t="shared" si="9"/>
        <v>c音乐3</v>
      </c>
      <c r="C162" s="11" t="s">
        <v>36</v>
      </c>
      <c r="D162" s="15">
        <f>COUNTIFS($C$2:C162,C162)</f>
        <v>3</v>
      </c>
      <c r="E162" s="16">
        <v>161</v>
      </c>
      <c r="F162" s="16">
        <v>161</v>
      </c>
      <c r="G162" s="16">
        <v>161</v>
      </c>
      <c r="H162" s="16">
        <v>161</v>
      </c>
      <c r="I162" s="16">
        <v>161</v>
      </c>
      <c r="J162" s="18"/>
      <c r="K162" s="18"/>
      <c r="L162" s="25">
        <f t="shared" si="10"/>
        <v>161</v>
      </c>
      <c r="M162" s="25">
        <f t="shared" si="11"/>
        <v>161</v>
      </c>
      <c r="N162" s="26">
        <f t="shared" si="12"/>
        <v>161</v>
      </c>
    </row>
    <row r="163" spans="2:14" ht="24" customHeight="1" x14ac:dyDescent="0.15">
      <c r="B163" s="11" t="str">
        <f t="shared" si="9"/>
        <v>c音乐4</v>
      </c>
      <c r="C163" s="11" t="s">
        <v>36</v>
      </c>
      <c r="D163" s="15">
        <f>COUNTIFS($C$2:C163,C163)</f>
        <v>4</v>
      </c>
      <c r="E163" s="17">
        <v>162</v>
      </c>
      <c r="F163" s="17">
        <v>162</v>
      </c>
      <c r="G163" s="17">
        <v>162</v>
      </c>
      <c r="H163" s="17">
        <v>162</v>
      </c>
      <c r="I163" s="17">
        <v>162</v>
      </c>
      <c r="J163" s="18"/>
      <c r="K163" s="18"/>
      <c r="L163" s="25">
        <f t="shared" si="10"/>
        <v>162</v>
      </c>
      <c r="M163" s="25">
        <f t="shared" si="11"/>
        <v>162</v>
      </c>
      <c r="N163" s="26">
        <f t="shared" si="12"/>
        <v>162</v>
      </c>
    </row>
    <row r="164" spans="2:14" ht="24" customHeight="1" x14ac:dyDescent="0.15">
      <c r="B164" s="11" t="str">
        <f t="shared" si="9"/>
        <v>c音乐5</v>
      </c>
      <c r="C164" s="11" t="s">
        <v>36</v>
      </c>
      <c r="D164" s="15">
        <f>COUNTIFS($C$2:C164,C164)</f>
        <v>5</v>
      </c>
      <c r="E164" s="16">
        <v>163</v>
      </c>
      <c r="F164" s="16">
        <v>163</v>
      </c>
      <c r="G164" s="16">
        <v>163</v>
      </c>
      <c r="H164" s="16">
        <v>163</v>
      </c>
      <c r="I164" s="16">
        <v>163</v>
      </c>
      <c r="J164" s="18"/>
      <c r="K164" s="18"/>
      <c r="L164" s="25">
        <f t="shared" si="10"/>
        <v>163</v>
      </c>
      <c r="M164" s="25">
        <f t="shared" si="11"/>
        <v>163</v>
      </c>
      <c r="N164" s="26">
        <f t="shared" si="12"/>
        <v>163</v>
      </c>
    </row>
    <row r="165" spans="2:14" ht="24" customHeight="1" x14ac:dyDescent="0.15">
      <c r="B165" s="11" t="str">
        <f t="shared" si="9"/>
        <v>c音乐6</v>
      </c>
      <c r="C165" s="11" t="s">
        <v>36</v>
      </c>
      <c r="D165" s="15">
        <f>COUNTIFS($C$2:C165,C165)</f>
        <v>6</v>
      </c>
      <c r="E165" s="17">
        <v>164</v>
      </c>
      <c r="F165" s="17">
        <v>164</v>
      </c>
      <c r="G165" s="17">
        <v>164</v>
      </c>
      <c r="H165" s="17">
        <v>164</v>
      </c>
      <c r="I165" s="17">
        <v>164</v>
      </c>
      <c r="J165" s="18"/>
      <c r="K165" s="18"/>
      <c r="L165" s="25">
        <f t="shared" si="10"/>
        <v>164</v>
      </c>
      <c r="M165" s="25">
        <f t="shared" si="11"/>
        <v>164</v>
      </c>
      <c r="N165" s="26">
        <f t="shared" si="12"/>
        <v>164</v>
      </c>
    </row>
    <row r="166" spans="2:14" ht="24" customHeight="1" x14ac:dyDescent="0.15">
      <c r="B166" s="11" t="str">
        <f t="shared" si="9"/>
        <v>c音乐7</v>
      </c>
      <c r="C166" s="11" t="s">
        <v>36</v>
      </c>
      <c r="D166" s="15">
        <f>COUNTIFS($C$2:C166,C166)</f>
        <v>7</v>
      </c>
      <c r="E166" s="16">
        <v>165</v>
      </c>
      <c r="F166" s="16">
        <v>165</v>
      </c>
      <c r="G166" s="16">
        <v>165</v>
      </c>
      <c r="H166" s="16">
        <v>165</v>
      </c>
      <c r="I166" s="16">
        <v>165</v>
      </c>
      <c r="J166" s="18"/>
      <c r="K166" s="18"/>
      <c r="L166" s="25">
        <f t="shared" si="10"/>
        <v>165</v>
      </c>
      <c r="M166" s="25">
        <f t="shared" si="11"/>
        <v>165</v>
      </c>
      <c r="N166" s="26">
        <f t="shared" si="12"/>
        <v>165</v>
      </c>
    </row>
    <row r="167" spans="2:14" ht="24" customHeight="1" x14ac:dyDescent="0.15">
      <c r="B167" s="11" t="str">
        <f t="shared" si="9"/>
        <v>c音乐8</v>
      </c>
      <c r="C167" s="11" t="s">
        <v>36</v>
      </c>
      <c r="D167" s="15">
        <f>COUNTIFS($C$2:C167,C167)</f>
        <v>8</v>
      </c>
      <c r="E167" s="17">
        <v>166</v>
      </c>
      <c r="F167" s="17">
        <v>166</v>
      </c>
      <c r="G167" s="17">
        <v>166</v>
      </c>
      <c r="H167" s="17">
        <v>166</v>
      </c>
      <c r="I167" s="17">
        <v>166</v>
      </c>
      <c r="J167" s="18"/>
      <c r="K167" s="18"/>
      <c r="L167" s="25">
        <f t="shared" si="10"/>
        <v>166</v>
      </c>
      <c r="M167" s="25">
        <f t="shared" si="11"/>
        <v>166</v>
      </c>
      <c r="N167" s="26">
        <f t="shared" si="12"/>
        <v>166</v>
      </c>
    </row>
    <row r="168" spans="2:14" ht="24" customHeight="1" x14ac:dyDescent="0.15">
      <c r="B168" s="11" t="str">
        <f t="shared" si="9"/>
        <v>c音乐9</v>
      </c>
      <c r="C168" s="11" t="s">
        <v>36</v>
      </c>
      <c r="D168" s="15">
        <f>COUNTIFS($C$2:C168,C168)</f>
        <v>9</v>
      </c>
      <c r="E168" s="16">
        <v>167</v>
      </c>
      <c r="F168" s="16">
        <v>167</v>
      </c>
      <c r="G168" s="16">
        <v>167</v>
      </c>
      <c r="H168" s="16">
        <v>167</v>
      </c>
      <c r="I168" s="16">
        <v>167</v>
      </c>
      <c r="J168" s="18"/>
      <c r="K168" s="18"/>
      <c r="L168" s="25">
        <f t="shared" si="10"/>
        <v>167</v>
      </c>
      <c r="M168" s="25">
        <f t="shared" si="11"/>
        <v>167</v>
      </c>
      <c r="N168" s="26">
        <f t="shared" si="12"/>
        <v>167</v>
      </c>
    </row>
    <row r="169" spans="2:14" ht="24" customHeight="1" x14ac:dyDescent="0.15">
      <c r="B169" s="11" t="str">
        <f t="shared" si="9"/>
        <v>d美术1</v>
      </c>
      <c r="C169" s="11" t="s">
        <v>37</v>
      </c>
      <c r="D169" s="15">
        <f>COUNTIFS($C$2:C169,C169)</f>
        <v>1</v>
      </c>
      <c r="E169" s="17">
        <v>168</v>
      </c>
      <c r="F169" s="17">
        <v>168</v>
      </c>
      <c r="G169" s="17">
        <v>168</v>
      </c>
      <c r="H169" s="17">
        <v>168</v>
      </c>
      <c r="I169" s="17">
        <v>168</v>
      </c>
      <c r="J169" s="18"/>
      <c r="K169" s="18"/>
      <c r="L169" s="25">
        <f t="shared" si="10"/>
        <v>168</v>
      </c>
      <c r="M169" s="25">
        <f t="shared" si="11"/>
        <v>168</v>
      </c>
      <c r="N169" s="26">
        <f t="shared" si="12"/>
        <v>168</v>
      </c>
    </row>
    <row r="170" spans="2:14" ht="24" customHeight="1" x14ac:dyDescent="0.15">
      <c r="B170" s="11" t="str">
        <f t="shared" si="9"/>
        <v>d美术2</v>
      </c>
      <c r="C170" s="11" t="s">
        <v>37</v>
      </c>
      <c r="D170" s="15">
        <f>COUNTIFS($C$2:C170,C170)</f>
        <v>2</v>
      </c>
      <c r="E170" s="16">
        <v>169</v>
      </c>
      <c r="F170" s="16">
        <v>169</v>
      </c>
      <c r="G170" s="16">
        <v>169</v>
      </c>
      <c r="H170" s="16">
        <v>169</v>
      </c>
      <c r="I170" s="16">
        <v>169</v>
      </c>
      <c r="J170" s="18"/>
      <c r="K170" s="18"/>
      <c r="L170" s="25">
        <f t="shared" si="10"/>
        <v>169</v>
      </c>
      <c r="M170" s="25">
        <f t="shared" si="11"/>
        <v>169</v>
      </c>
      <c r="N170" s="26">
        <f t="shared" si="12"/>
        <v>169</v>
      </c>
    </row>
    <row r="171" spans="2:14" ht="24" customHeight="1" x14ac:dyDescent="0.15">
      <c r="B171" s="11" t="str">
        <f t="shared" si="9"/>
        <v>d美术3</v>
      </c>
      <c r="C171" s="11" t="s">
        <v>37</v>
      </c>
      <c r="D171" s="15">
        <f>COUNTIFS($C$2:C171,C171)</f>
        <v>3</v>
      </c>
      <c r="E171" s="17">
        <v>170</v>
      </c>
      <c r="F171" s="17">
        <v>170</v>
      </c>
      <c r="G171" s="17">
        <v>170</v>
      </c>
      <c r="H171" s="17">
        <v>170</v>
      </c>
      <c r="I171" s="17">
        <v>170</v>
      </c>
      <c r="J171" s="18"/>
      <c r="K171" s="18"/>
      <c r="L171" s="25">
        <f t="shared" si="10"/>
        <v>170</v>
      </c>
      <c r="M171" s="25">
        <f t="shared" si="11"/>
        <v>170</v>
      </c>
      <c r="N171" s="26">
        <f t="shared" si="12"/>
        <v>170</v>
      </c>
    </row>
    <row r="172" spans="2:14" ht="24" customHeight="1" x14ac:dyDescent="0.15">
      <c r="B172" s="11" t="str">
        <f t="shared" si="9"/>
        <v>d美术4</v>
      </c>
      <c r="C172" s="11" t="s">
        <v>37</v>
      </c>
      <c r="D172" s="15">
        <f>COUNTIFS($C$2:C172,C172)</f>
        <v>4</v>
      </c>
      <c r="E172" s="16">
        <v>171</v>
      </c>
      <c r="F172" s="16">
        <v>171</v>
      </c>
      <c r="G172" s="16">
        <v>171</v>
      </c>
      <c r="H172" s="16">
        <v>171</v>
      </c>
      <c r="I172" s="16">
        <v>171</v>
      </c>
      <c r="J172" s="18"/>
      <c r="K172" s="18"/>
      <c r="L172" s="25">
        <f t="shared" si="10"/>
        <v>171</v>
      </c>
      <c r="M172" s="25">
        <f t="shared" si="11"/>
        <v>171</v>
      </c>
      <c r="N172" s="26">
        <f t="shared" si="12"/>
        <v>171</v>
      </c>
    </row>
    <row r="173" spans="2:14" ht="24" customHeight="1" x14ac:dyDescent="0.15">
      <c r="B173" s="11" t="str">
        <f t="shared" si="9"/>
        <v>d美术5</v>
      </c>
      <c r="C173" s="11" t="s">
        <v>37</v>
      </c>
      <c r="D173" s="15">
        <f>COUNTIFS($C$2:C173,C173)</f>
        <v>5</v>
      </c>
      <c r="E173" s="17">
        <v>172</v>
      </c>
      <c r="F173" s="17">
        <v>172</v>
      </c>
      <c r="G173" s="17">
        <v>172</v>
      </c>
      <c r="H173" s="17">
        <v>172</v>
      </c>
      <c r="I173" s="17">
        <v>172</v>
      </c>
      <c r="J173" s="18"/>
      <c r="K173" s="18"/>
      <c r="L173" s="25">
        <f t="shared" si="10"/>
        <v>172</v>
      </c>
      <c r="M173" s="25">
        <f t="shared" si="11"/>
        <v>172</v>
      </c>
      <c r="N173" s="26">
        <f t="shared" si="12"/>
        <v>172</v>
      </c>
    </row>
    <row r="174" spans="2:14" ht="24" customHeight="1" x14ac:dyDescent="0.15">
      <c r="B174" s="11" t="str">
        <f t="shared" si="9"/>
        <v>d美术6</v>
      </c>
      <c r="C174" s="11" t="s">
        <v>37</v>
      </c>
      <c r="D174" s="15">
        <f>COUNTIFS($C$2:C174,C174)</f>
        <v>6</v>
      </c>
      <c r="E174" s="16">
        <v>173</v>
      </c>
      <c r="F174" s="16">
        <v>173</v>
      </c>
      <c r="G174" s="16">
        <v>173</v>
      </c>
      <c r="H174" s="16">
        <v>173</v>
      </c>
      <c r="I174" s="16">
        <v>173</v>
      </c>
      <c r="J174" s="18"/>
      <c r="K174" s="18"/>
      <c r="L174" s="25">
        <f t="shared" si="10"/>
        <v>173</v>
      </c>
      <c r="M174" s="25">
        <f t="shared" si="11"/>
        <v>173</v>
      </c>
      <c r="N174" s="26">
        <f t="shared" si="12"/>
        <v>173</v>
      </c>
    </row>
    <row r="175" spans="2:14" ht="24" customHeight="1" x14ac:dyDescent="0.15">
      <c r="B175" s="11" t="str">
        <f t="shared" si="9"/>
        <v>d美术7</v>
      </c>
      <c r="C175" s="11" t="s">
        <v>37</v>
      </c>
      <c r="D175" s="15">
        <f>COUNTIFS($C$2:C175,C175)</f>
        <v>7</v>
      </c>
      <c r="E175" s="17">
        <v>174</v>
      </c>
      <c r="F175" s="17">
        <v>174</v>
      </c>
      <c r="G175" s="17">
        <v>174</v>
      </c>
      <c r="H175" s="17">
        <v>174</v>
      </c>
      <c r="I175" s="17">
        <v>174</v>
      </c>
      <c r="J175" s="18"/>
      <c r="K175" s="18"/>
      <c r="L175" s="25">
        <f t="shared" si="10"/>
        <v>174</v>
      </c>
      <c r="M175" s="25">
        <f t="shared" si="11"/>
        <v>174</v>
      </c>
      <c r="N175" s="26">
        <f t="shared" si="12"/>
        <v>174</v>
      </c>
    </row>
    <row r="176" spans="2:14" ht="24" customHeight="1" x14ac:dyDescent="0.15">
      <c r="B176" s="11" t="str">
        <f t="shared" si="9"/>
        <v>d美术8</v>
      </c>
      <c r="C176" s="11" t="s">
        <v>37</v>
      </c>
      <c r="D176" s="15">
        <f>COUNTIFS($C$2:C176,C176)</f>
        <v>8</v>
      </c>
      <c r="E176" s="16">
        <v>175</v>
      </c>
      <c r="F176" s="16">
        <v>175</v>
      </c>
      <c r="G176" s="16">
        <v>175</v>
      </c>
      <c r="H176" s="16">
        <v>175</v>
      </c>
      <c r="I176" s="16">
        <v>175</v>
      </c>
      <c r="J176" s="18"/>
      <c r="K176" s="18"/>
      <c r="L176" s="25">
        <f t="shared" si="10"/>
        <v>175</v>
      </c>
      <c r="M176" s="25">
        <f t="shared" si="11"/>
        <v>175</v>
      </c>
      <c r="N176" s="26">
        <f t="shared" si="12"/>
        <v>175</v>
      </c>
    </row>
    <row r="177" spans="2:14" ht="24" customHeight="1" x14ac:dyDescent="0.15">
      <c r="B177" s="11" t="str">
        <f t="shared" si="9"/>
        <v>d美术9</v>
      </c>
      <c r="C177" s="11" t="s">
        <v>37</v>
      </c>
      <c r="D177" s="15">
        <f>COUNTIFS($C$2:C177,C177)</f>
        <v>9</v>
      </c>
      <c r="E177" s="17">
        <v>176</v>
      </c>
      <c r="F177" s="17">
        <v>176</v>
      </c>
      <c r="G177" s="17">
        <v>176</v>
      </c>
      <c r="H177" s="17">
        <v>176</v>
      </c>
      <c r="I177" s="17">
        <v>176</v>
      </c>
      <c r="J177" s="18"/>
      <c r="K177" s="18"/>
      <c r="L177" s="25">
        <f t="shared" si="10"/>
        <v>176</v>
      </c>
      <c r="M177" s="25">
        <f t="shared" si="11"/>
        <v>176</v>
      </c>
      <c r="N177" s="26">
        <f t="shared" si="12"/>
        <v>176</v>
      </c>
    </row>
    <row r="178" spans="2:14" ht="24" customHeight="1" x14ac:dyDescent="0.15">
      <c r="B178" s="11" t="str">
        <f t="shared" si="9"/>
        <v>h综合实践1</v>
      </c>
      <c r="C178" s="11" t="s">
        <v>39</v>
      </c>
      <c r="D178" s="15">
        <f>COUNTIFS($C$2:C178,C178)</f>
        <v>1</v>
      </c>
      <c r="E178" s="16">
        <v>177</v>
      </c>
      <c r="F178" s="16">
        <v>177</v>
      </c>
      <c r="G178" s="16">
        <v>177</v>
      </c>
      <c r="H178" s="16">
        <v>177</v>
      </c>
      <c r="I178" s="16">
        <v>177</v>
      </c>
      <c r="J178" s="18"/>
      <c r="K178" s="18"/>
      <c r="L178" s="25">
        <f t="shared" si="10"/>
        <v>177</v>
      </c>
      <c r="M178" s="25">
        <f t="shared" si="11"/>
        <v>177</v>
      </c>
      <c r="N178" s="26">
        <f t="shared" si="12"/>
        <v>177</v>
      </c>
    </row>
    <row r="179" spans="2:14" ht="24" customHeight="1" x14ac:dyDescent="0.15">
      <c r="B179" s="11" t="str">
        <f t="shared" si="9"/>
        <v>h综合实践2</v>
      </c>
      <c r="C179" s="11" t="s">
        <v>39</v>
      </c>
      <c r="D179" s="15">
        <f>COUNTIFS($C$2:C179,C179)</f>
        <v>2</v>
      </c>
      <c r="E179" s="17">
        <v>178</v>
      </c>
      <c r="F179" s="17">
        <v>178</v>
      </c>
      <c r="G179" s="17">
        <v>178</v>
      </c>
      <c r="H179" s="17">
        <v>178</v>
      </c>
      <c r="I179" s="17">
        <v>178</v>
      </c>
      <c r="J179" s="18"/>
      <c r="K179" s="18"/>
      <c r="L179" s="25">
        <f t="shared" si="10"/>
        <v>178</v>
      </c>
      <c r="M179" s="25">
        <f t="shared" si="11"/>
        <v>178</v>
      </c>
      <c r="N179" s="26">
        <f t="shared" si="12"/>
        <v>178</v>
      </c>
    </row>
    <row r="180" spans="2:14" ht="24" customHeight="1" x14ac:dyDescent="0.15">
      <c r="B180" s="11" t="str">
        <f t="shared" si="9"/>
        <v>h综合实践3</v>
      </c>
      <c r="C180" s="11" t="s">
        <v>39</v>
      </c>
      <c r="D180" s="15">
        <f>COUNTIFS($C$2:C180,C180)</f>
        <v>3</v>
      </c>
      <c r="E180" s="16">
        <v>179</v>
      </c>
      <c r="F180" s="16">
        <v>179</v>
      </c>
      <c r="G180" s="16">
        <v>179</v>
      </c>
      <c r="H180" s="16">
        <v>179</v>
      </c>
      <c r="I180" s="16">
        <v>179</v>
      </c>
      <c r="J180" s="18"/>
      <c r="K180" s="18"/>
      <c r="L180" s="25">
        <f t="shared" si="10"/>
        <v>179</v>
      </c>
      <c r="M180" s="25">
        <f t="shared" si="11"/>
        <v>179</v>
      </c>
      <c r="N180" s="26">
        <f t="shared" si="12"/>
        <v>179</v>
      </c>
    </row>
    <row r="181" spans="2:14" ht="24" customHeight="1" x14ac:dyDescent="0.15">
      <c r="B181" s="11" t="str">
        <f t="shared" si="9"/>
        <v>h综合实践4</v>
      </c>
      <c r="C181" s="11" t="s">
        <v>39</v>
      </c>
      <c r="D181" s="15">
        <f>COUNTIFS($C$2:C181,C181)</f>
        <v>4</v>
      </c>
      <c r="E181" s="17">
        <v>180</v>
      </c>
      <c r="F181" s="17">
        <v>180</v>
      </c>
      <c r="G181" s="17">
        <v>180</v>
      </c>
      <c r="H181" s="17">
        <v>180</v>
      </c>
      <c r="I181" s="17">
        <v>180</v>
      </c>
      <c r="J181" s="18"/>
      <c r="K181" s="18"/>
      <c r="L181" s="25">
        <f t="shared" si="10"/>
        <v>180</v>
      </c>
      <c r="M181" s="25">
        <f t="shared" si="11"/>
        <v>180</v>
      </c>
      <c r="N181" s="26">
        <f t="shared" si="12"/>
        <v>180</v>
      </c>
    </row>
    <row r="182" spans="2:14" ht="24" customHeight="1" x14ac:dyDescent="0.15">
      <c r="B182" s="11" t="str">
        <f t="shared" si="9"/>
        <v>f信息技术1</v>
      </c>
      <c r="C182" s="11" t="s">
        <v>38</v>
      </c>
      <c r="D182" s="15">
        <f>COUNTIFS($C$2:C182,C182)</f>
        <v>1</v>
      </c>
      <c r="E182" s="16">
        <v>181</v>
      </c>
      <c r="F182" s="16">
        <v>181</v>
      </c>
      <c r="G182" s="16">
        <v>181</v>
      </c>
      <c r="H182" s="16">
        <v>181</v>
      </c>
      <c r="I182" s="16">
        <v>181</v>
      </c>
      <c r="J182" s="18"/>
      <c r="K182" s="18"/>
      <c r="L182" s="25">
        <f t="shared" si="10"/>
        <v>181</v>
      </c>
      <c r="M182" s="25">
        <f t="shared" si="11"/>
        <v>181</v>
      </c>
      <c r="N182" s="26">
        <f t="shared" si="12"/>
        <v>181</v>
      </c>
    </row>
    <row r="183" spans="2:14" ht="24" customHeight="1" x14ac:dyDescent="0.15">
      <c r="B183" s="11" t="str">
        <f t="shared" si="9"/>
        <v>f信息技术2</v>
      </c>
      <c r="C183" s="11" t="s">
        <v>38</v>
      </c>
      <c r="D183" s="15">
        <f>COUNTIFS($C$2:C183,C183)</f>
        <v>2</v>
      </c>
      <c r="E183" s="17">
        <v>182</v>
      </c>
      <c r="F183" s="17">
        <v>182</v>
      </c>
      <c r="G183" s="17">
        <v>182</v>
      </c>
      <c r="H183" s="17">
        <v>182</v>
      </c>
      <c r="I183" s="17">
        <v>182</v>
      </c>
      <c r="J183" s="18"/>
      <c r="K183" s="18"/>
      <c r="L183" s="25">
        <f t="shared" si="10"/>
        <v>182</v>
      </c>
      <c r="M183" s="25">
        <f t="shared" si="11"/>
        <v>182</v>
      </c>
      <c r="N183" s="26">
        <f t="shared" si="12"/>
        <v>182</v>
      </c>
    </row>
    <row r="184" spans="2:14" ht="24" customHeight="1" x14ac:dyDescent="0.15">
      <c r="B184" s="11" t="str">
        <f t="shared" si="9"/>
        <v>f信息技术3</v>
      </c>
      <c r="C184" s="11" t="s">
        <v>38</v>
      </c>
      <c r="D184" s="15">
        <f>COUNTIFS($C$2:C184,C184)</f>
        <v>3</v>
      </c>
      <c r="E184" s="16">
        <v>183</v>
      </c>
      <c r="F184" s="16">
        <v>183</v>
      </c>
      <c r="G184" s="16">
        <v>183</v>
      </c>
      <c r="H184" s="16">
        <v>183</v>
      </c>
      <c r="I184" s="16">
        <v>183</v>
      </c>
      <c r="J184" s="18"/>
      <c r="K184" s="18"/>
      <c r="L184" s="25">
        <f t="shared" si="10"/>
        <v>183</v>
      </c>
      <c r="M184" s="25">
        <f t="shared" si="11"/>
        <v>183</v>
      </c>
      <c r="N184" s="26">
        <f t="shared" si="12"/>
        <v>183</v>
      </c>
    </row>
    <row r="185" spans="2:14" ht="24" customHeight="1" x14ac:dyDescent="0.15">
      <c r="B185" s="11" t="str">
        <f t="shared" ref="B185:B197" si="13">C185&amp;D185</f>
        <v>f信息技术4</v>
      </c>
      <c r="C185" s="11" t="s">
        <v>38</v>
      </c>
      <c r="D185" s="15">
        <f>COUNTIFS($C$2:C185,C185)</f>
        <v>4</v>
      </c>
      <c r="E185" s="17">
        <v>184</v>
      </c>
      <c r="F185" s="17">
        <v>184</v>
      </c>
      <c r="G185" s="17">
        <v>184</v>
      </c>
      <c r="H185" s="17">
        <v>184</v>
      </c>
      <c r="I185" s="17">
        <v>184</v>
      </c>
      <c r="J185" s="18"/>
      <c r="K185" s="18"/>
      <c r="L185" s="25">
        <f t="shared" si="10"/>
        <v>184</v>
      </c>
      <c r="M185" s="25">
        <f t="shared" si="11"/>
        <v>184</v>
      </c>
      <c r="N185" s="26">
        <f t="shared" si="12"/>
        <v>184</v>
      </c>
    </row>
    <row r="186" spans="2:14" ht="24" customHeight="1" x14ac:dyDescent="0.15">
      <c r="B186" s="11" t="str">
        <f t="shared" si="13"/>
        <v>f信息技术5</v>
      </c>
      <c r="C186" s="11" t="s">
        <v>38</v>
      </c>
      <c r="D186" s="15">
        <f>COUNTIFS($C$2:C186,C186)</f>
        <v>5</v>
      </c>
      <c r="E186" s="16">
        <v>185</v>
      </c>
      <c r="F186" s="16">
        <v>185</v>
      </c>
      <c r="G186" s="16">
        <v>185</v>
      </c>
      <c r="H186" s="16">
        <v>185</v>
      </c>
      <c r="I186" s="16">
        <v>185</v>
      </c>
      <c r="J186" s="18"/>
      <c r="K186" s="18"/>
      <c r="L186" s="25">
        <f t="shared" si="10"/>
        <v>185</v>
      </c>
      <c r="M186" s="25">
        <f t="shared" si="11"/>
        <v>185</v>
      </c>
      <c r="N186" s="26">
        <f t="shared" si="12"/>
        <v>185</v>
      </c>
    </row>
    <row r="187" spans="2:14" ht="24" customHeight="1" x14ac:dyDescent="0.15">
      <c r="B187" s="11" t="str">
        <f t="shared" si="13"/>
        <v>f信息技术6</v>
      </c>
      <c r="C187" s="11" t="s">
        <v>38</v>
      </c>
      <c r="D187" s="15">
        <f>COUNTIFS($C$2:C187,C187)</f>
        <v>6</v>
      </c>
      <c r="E187" s="17">
        <v>186</v>
      </c>
      <c r="F187" s="17">
        <v>186</v>
      </c>
      <c r="G187" s="17">
        <v>186</v>
      </c>
      <c r="H187" s="17">
        <v>186</v>
      </c>
      <c r="I187" s="17">
        <v>186</v>
      </c>
      <c r="J187" s="18"/>
      <c r="K187" s="18"/>
      <c r="L187" s="25">
        <f t="shared" si="10"/>
        <v>186</v>
      </c>
      <c r="M187" s="25">
        <f t="shared" si="11"/>
        <v>186</v>
      </c>
      <c r="N187" s="26">
        <f t="shared" si="12"/>
        <v>186</v>
      </c>
    </row>
    <row r="188" spans="2:14" ht="24" customHeight="1" x14ac:dyDescent="0.15">
      <c r="B188" s="11" t="str">
        <f t="shared" si="13"/>
        <v>f信息技术7</v>
      </c>
      <c r="C188" s="11" t="s">
        <v>38</v>
      </c>
      <c r="D188" s="15">
        <f>COUNTIFS($C$2:C188,C188)</f>
        <v>7</v>
      </c>
      <c r="E188" s="16">
        <v>187</v>
      </c>
      <c r="F188" s="16">
        <v>187</v>
      </c>
      <c r="G188" s="16">
        <v>187</v>
      </c>
      <c r="H188" s="16">
        <v>187</v>
      </c>
      <c r="I188" s="16">
        <v>187</v>
      </c>
      <c r="J188" s="18"/>
      <c r="K188" s="18"/>
      <c r="L188" s="25">
        <f t="shared" si="10"/>
        <v>187</v>
      </c>
      <c r="M188" s="25">
        <f t="shared" si="11"/>
        <v>187</v>
      </c>
      <c r="N188" s="26">
        <f t="shared" si="12"/>
        <v>187</v>
      </c>
    </row>
    <row r="189" spans="2:14" ht="24" customHeight="1" x14ac:dyDescent="0.15">
      <c r="B189" s="11" t="str">
        <f t="shared" si="13"/>
        <v>f信息技术8</v>
      </c>
      <c r="C189" s="11" t="s">
        <v>38</v>
      </c>
      <c r="D189" s="15">
        <f>COUNTIFS($C$2:C189,C189)</f>
        <v>8</v>
      </c>
      <c r="E189" s="17">
        <v>188</v>
      </c>
      <c r="F189" s="17">
        <v>188</v>
      </c>
      <c r="G189" s="17">
        <v>188</v>
      </c>
      <c r="H189" s="17">
        <v>188</v>
      </c>
      <c r="I189" s="17">
        <v>188</v>
      </c>
      <c r="J189" s="18"/>
      <c r="K189" s="18"/>
      <c r="L189" s="25">
        <f t="shared" si="10"/>
        <v>188</v>
      </c>
      <c r="M189" s="25">
        <f t="shared" si="11"/>
        <v>188</v>
      </c>
      <c r="N189" s="26">
        <f t="shared" si="12"/>
        <v>188</v>
      </c>
    </row>
    <row r="190" spans="2:14" ht="24" customHeight="1" x14ac:dyDescent="0.15">
      <c r="B190" s="11" t="str">
        <f t="shared" si="13"/>
        <v>f信息技术9</v>
      </c>
      <c r="C190" s="11" t="s">
        <v>38</v>
      </c>
      <c r="D190" s="15">
        <f>COUNTIFS($C$2:C190,C190)</f>
        <v>9</v>
      </c>
      <c r="E190" s="16">
        <v>189</v>
      </c>
      <c r="F190" s="16">
        <v>189</v>
      </c>
      <c r="G190" s="16">
        <v>189</v>
      </c>
      <c r="H190" s="16">
        <v>189</v>
      </c>
      <c r="I190" s="16">
        <v>189</v>
      </c>
      <c r="J190" s="18"/>
      <c r="K190" s="18"/>
      <c r="L190" s="25">
        <f t="shared" si="10"/>
        <v>189</v>
      </c>
      <c r="M190" s="25">
        <f t="shared" si="11"/>
        <v>189</v>
      </c>
      <c r="N190" s="26">
        <f t="shared" si="12"/>
        <v>189</v>
      </c>
    </row>
    <row r="191" spans="2:14" ht="24" customHeight="1" x14ac:dyDescent="0.15">
      <c r="B191" s="11" t="str">
        <f t="shared" si="13"/>
        <v>f信息技术10</v>
      </c>
      <c r="C191" s="11" t="s">
        <v>38</v>
      </c>
      <c r="D191" s="15">
        <f>COUNTIFS($C$2:C191,C191)</f>
        <v>10</v>
      </c>
      <c r="E191" s="17">
        <v>190</v>
      </c>
      <c r="F191" s="17">
        <v>190</v>
      </c>
      <c r="G191" s="17">
        <v>190</v>
      </c>
      <c r="H191" s="17">
        <v>190</v>
      </c>
      <c r="I191" s="17">
        <v>190</v>
      </c>
      <c r="J191" s="18"/>
      <c r="K191" s="18"/>
      <c r="L191" s="25">
        <f t="shared" si="10"/>
        <v>190</v>
      </c>
      <c r="M191" s="25">
        <f t="shared" si="11"/>
        <v>190</v>
      </c>
      <c r="N191" s="26">
        <f t="shared" si="12"/>
        <v>190</v>
      </c>
    </row>
    <row r="192" spans="2:14" ht="24" customHeight="1" x14ac:dyDescent="0.15">
      <c r="B192" s="11" t="str">
        <f t="shared" si="13"/>
        <v>i心理健康1</v>
      </c>
      <c r="C192" s="11" t="s">
        <v>40</v>
      </c>
      <c r="D192" s="15">
        <f>COUNTIFS($C$2:C192,C192)</f>
        <v>1</v>
      </c>
      <c r="E192" s="16">
        <v>191</v>
      </c>
      <c r="F192" s="16">
        <v>191</v>
      </c>
      <c r="G192" s="16">
        <v>191</v>
      </c>
      <c r="H192" s="16">
        <v>191</v>
      </c>
      <c r="I192" s="16">
        <v>191</v>
      </c>
      <c r="J192" s="18"/>
      <c r="K192" s="18"/>
      <c r="L192" s="25">
        <f t="shared" si="10"/>
        <v>191</v>
      </c>
      <c r="M192" s="25">
        <f t="shared" si="11"/>
        <v>191</v>
      </c>
      <c r="N192" s="26">
        <f t="shared" si="12"/>
        <v>191</v>
      </c>
    </row>
    <row r="193" spans="2:14" x14ac:dyDescent="0.15">
      <c r="B193" s="11" t="str">
        <f t="shared" si="13"/>
        <v>i心理健康2</v>
      </c>
      <c r="C193" s="11" t="s">
        <v>40</v>
      </c>
      <c r="D193" s="15">
        <f>COUNTIFS($C$2:C193,C193)</f>
        <v>2</v>
      </c>
      <c r="E193" s="17">
        <v>192</v>
      </c>
      <c r="F193" s="17">
        <v>192</v>
      </c>
      <c r="G193" s="17">
        <v>192</v>
      </c>
      <c r="H193" s="17">
        <v>192</v>
      </c>
      <c r="I193" s="17">
        <v>192</v>
      </c>
      <c r="J193" s="18"/>
      <c r="K193" s="18"/>
      <c r="L193" s="25">
        <f t="shared" si="10"/>
        <v>192</v>
      </c>
      <c r="M193" s="25">
        <f t="shared" si="11"/>
        <v>192</v>
      </c>
      <c r="N193" s="26">
        <f t="shared" si="12"/>
        <v>192</v>
      </c>
    </row>
    <row r="194" spans="2:14" x14ac:dyDescent="0.15">
      <c r="B194" s="11" t="str">
        <f t="shared" si="13"/>
        <v>i心理健康3</v>
      </c>
      <c r="C194" s="11" t="s">
        <v>40</v>
      </c>
      <c r="D194" s="15">
        <f>COUNTIFS($C$2:C194,C194)</f>
        <v>3</v>
      </c>
      <c r="E194" s="16">
        <v>193</v>
      </c>
      <c r="F194" s="16">
        <v>193</v>
      </c>
      <c r="G194" s="16">
        <v>193</v>
      </c>
      <c r="H194" s="16">
        <v>193</v>
      </c>
      <c r="I194" s="16">
        <v>193</v>
      </c>
      <c r="J194" s="18"/>
      <c r="K194" s="18"/>
      <c r="L194" s="25">
        <f t="shared" si="10"/>
        <v>193</v>
      </c>
      <c r="M194" s="25">
        <f t="shared" si="11"/>
        <v>193</v>
      </c>
      <c r="N194" s="26">
        <f t="shared" si="12"/>
        <v>193</v>
      </c>
    </row>
    <row r="195" spans="2:14" x14ac:dyDescent="0.15">
      <c r="B195" s="11" t="str">
        <f t="shared" si="13"/>
        <v>i心理健康4</v>
      </c>
      <c r="C195" s="11" t="s">
        <v>40</v>
      </c>
      <c r="D195" s="15">
        <f>COUNTIFS($C$2:C195,C195)</f>
        <v>4</v>
      </c>
      <c r="E195" s="17">
        <v>194</v>
      </c>
      <c r="F195" s="17">
        <v>194</v>
      </c>
      <c r="G195" s="17">
        <v>194</v>
      </c>
      <c r="H195" s="17">
        <v>194</v>
      </c>
      <c r="I195" s="17">
        <v>194</v>
      </c>
      <c r="J195" s="18"/>
      <c r="K195" s="18"/>
      <c r="L195" s="25">
        <f t="shared" si="10"/>
        <v>194</v>
      </c>
      <c r="M195" s="25">
        <f t="shared" si="11"/>
        <v>194</v>
      </c>
      <c r="N195" s="26">
        <f t="shared" si="12"/>
        <v>194</v>
      </c>
    </row>
    <row r="196" spans="2:14" x14ac:dyDescent="0.15">
      <c r="B196" s="11" t="str">
        <f t="shared" si="13"/>
        <v>i心理健康5</v>
      </c>
      <c r="C196" s="11" t="s">
        <v>40</v>
      </c>
      <c r="D196" s="15">
        <f>COUNTIFS($C$2:C196,C196)</f>
        <v>5</v>
      </c>
      <c r="E196" s="16">
        <v>195</v>
      </c>
      <c r="F196" s="16">
        <v>195</v>
      </c>
      <c r="G196" s="16">
        <v>195</v>
      </c>
      <c r="H196" s="16">
        <v>195</v>
      </c>
      <c r="I196" s="16">
        <v>195</v>
      </c>
      <c r="J196" s="18"/>
      <c r="K196" s="18"/>
      <c r="L196" s="25">
        <f t="shared" si="10"/>
        <v>195</v>
      </c>
      <c r="M196" s="25">
        <f t="shared" si="11"/>
        <v>195</v>
      </c>
      <c r="N196" s="26">
        <f t="shared" si="12"/>
        <v>195</v>
      </c>
    </row>
    <row r="197" spans="2:14" x14ac:dyDescent="0.15">
      <c r="B197" s="11" t="str">
        <f t="shared" si="13"/>
        <v>i心理健康6</v>
      </c>
      <c r="C197" s="11" t="s">
        <v>40</v>
      </c>
      <c r="D197" s="15">
        <f>COUNTIFS($C$2:C197,C197)</f>
        <v>6</v>
      </c>
      <c r="E197" s="17">
        <v>196</v>
      </c>
      <c r="F197" s="17">
        <v>196</v>
      </c>
      <c r="G197" s="17">
        <v>196</v>
      </c>
      <c r="H197" s="17">
        <v>196</v>
      </c>
      <c r="I197" s="17">
        <v>196</v>
      </c>
      <c r="J197" s="18"/>
      <c r="K197" s="18"/>
      <c r="L197" s="25">
        <f t="shared" si="10"/>
        <v>196</v>
      </c>
      <c r="M197" s="25">
        <f t="shared" si="11"/>
        <v>196</v>
      </c>
      <c r="N197" s="26">
        <f t="shared" si="12"/>
        <v>196</v>
      </c>
    </row>
  </sheetData>
  <sheetProtection autoFilter="0"/>
  <autoFilter ref="A1:N192"/>
  <phoneticPr fontId="9" type="noConversion"/>
  <printOptions horizontalCentered="1"/>
  <pageMargins left="0.39370078740157483" right="0.39370078740157483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FF00"/>
  </sheetPr>
  <dimension ref="A1:R197"/>
  <sheetViews>
    <sheetView topLeftCell="B1" workbookViewId="0">
      <pane ySplit="1" topLeftCell="A2" activePane="bottomLeft" state="frozen"/>
      <selection activeCell="I2" sqref="I2:I197"/>
      <selection pane="bottomLeft" activeCell="I2" sqref="I2:I197"/>
    </sheetView>
  </sheetViews>
  <sheetFormatPr defaultRowHeight="14.25" x14ac:dyDescent="0.15"/>
  <cols>
    <col min="1" max="1" width="5.125" style="11" hidden="1" customWidth="1"/>
    <col min="2" max="2" width="16.75" style="11" bestFit="1" customWidth="1"/>
    <col min="3" max="3" width="13.875" style="11" bestFit="1" customWidth="1"/>
    <col min="4" max="4" width="9" style="14"/>
    <col min="5" max="9" width="7.5" style="14" bestFit="1" customWidth="1"/>
    <col min="10" max="11" width="7.5" style="14" hidden="1" customWidth="1"/>
    <col min="12" max="13" width="9" style="14"/>
    <col min="14" max="14" width="7.5" style="14" bestFit="1" customWidth="1"/>
    <col min="15" max="256" width="9" style="14"/>
    <col min="257" max="257" width="5.125" style="14" customWidth="1"/>
    <col min="258" max="258" width="16.75" style="14" bestFit="1" customWidth="1"/>
    <col min="259" max="259" width="13.875" style="14" bestFit="1" customWidth="1"/>
    <col min="260" max="260" width="9" style="14"/>
    <col min="261" max="267" width="7.5" style="14" bestFit="1" customWidth="1"/>
    <col min="268" max="269" width="9" style="14"/>
    <col min="270" max="270" width="7.5" style="14" bestFit="1" customWidth="1"/>
    <col min="271" max="512" width="9" style="14"/>
    <col min="513" max="513" width="5.125" style="14" customWidth="1"/>
    <col min="514" max="514" width="16.75" style="14" bestFit="1" customWidth="1"/>
    <col min="515" max="515" width="13.875" style="14" bestFit="1" customWidth="1"/>
    <col min="516" max="516" width="9" style="14"/>
    <col min="517" max="523" width="7.5" style="14" bestFit="1" customWidth="1"/>
    <col min="524" max="525" width="9" style="14"/>
    <col min="526" max="526" width="7.5" style="14" bestFit="1" customWidth="1"/>
    <col min="527" max="768" width="9" style="14"/>
    <col min="769" max="769" width="5.125" style="14" customWidth="1"/>
    <col min="770" max="770" width="16.75" style="14" bestFit="1" customWidth="1"/>
    <col min="771" max="771" width="13.875" style="14" bestFit="1" customWidth="1"/>
    <col min="772" max="772" width="9" style="14"/>
    <col min="773" max="779" width="7.5" style="14" bestFit="1" customWidth="1"/>
    <col min="780" max="781" width="9" style="14"/>
    <col min="782" max="782" width="7.5" style="14" bestFit="1" customWidth="1"/>
    <col min="783" max="1024" width="9" style="14"/>
    <col min="1025" max="1025" width="5.125" style="14" customWidth="1"/>
    <col min="1026" max="1026" width="16.75" style="14" bestFit="1" customWidth="1"/>
    <col min="1027" max="1027" width="13.875" style="14" bestFit="1" customWidth="1"/>
    <col min="1028" max="1028" width="9" style="14"/>
    <col min="1029" max="1035" width="7.5" style="14" bestFit="1" customWidth="1"/>
    <col min="1036" max="1037" width="9" style="14"/>
    <col min="1038" max="1038" width="7.5" style="14" bestFit="1" customWidth="1"/>
    <col min="1039" max="1280" width="9" style="14"/>
    <col min="1281" max="1281" width="5.125" style="14" customWidth="1"/>
    <col min="1282" max="1282" width="16.75" style="14" bestFit="1" customWidth="1"/>
    <col min="1283" max="1283" width="13.875" style="14" bestFit="1" customWidth="1"/>
    <col min="1284" max="1284" width="9" style="14"/>
    <col min="1285" max="1291" width="7.5" style="14" bestFit="1" customWidth="1"/>
    <col min="1292" max="1293" width="9" style="14"/>
    <col min="1294" max="1294" width="7.5" style="14" bestFit="1" customWidth="1"/>
    <col min="1295" max="1536" width="9" style="14"/>
    <col min="1537" max="1537" width="5.125" style="14" customWidth="1"/>
    <col min="1538" max="1538" width="16.75" style="14" bestFit="1" customWidth="1"/>
    <col min="1539" max="1539" width="13.875" style="14" bestFit="1" customWidth="1"/>
    <col min="1540" max="1540" width="9" style="14"/>
    <col min="1541" max="1547" width="7.5" style="14" bestFit="1" customWidth="1"/>
    <col min="1548" max="1549" width="9" style="14"/>
    <col min="1550" max="1550" width="7.5" style="14" bestFit="1" customWidth="1"/>
    <col min="1551" max="1792" width="9" style="14"/>
    <col min="1793" max="1793" width="5.125" style="14" customWidth="1"/>
    <col min="1794" max="1794" width="16.75" style="14" bestFit="1" customWidth="1"/>
    <col min="1795" max="1795" width="13.875" style="14" bestFit="1" customWidth="1"/>
    <col min="1796" max="1796" width="9" style="14"/>
    <col min="1797" max="1803" width="7.5" style="14" bestFit="1" customWidth="1"/>
    <col min="1804" max="1805" width="9" style="14"/>
    <col min="1806" max="1806" width="7.5" style="14" bestFit="1" customWidth="1"/>
    <col min="1807" max="2048" width="9" style="14"/>
    <col min="2049" max="2049" width="5.125" style="14" customWidth="1"/>
    <col min="2050" max="2050" width="16.75" style="14" bestFit="1" customWidth="1"/>
    <col min="2051" max="2051" width="13.875" style="14" bestFit="1" customWidth="1"/>
    <col min="2052" max="2052" width="9" style="14"/>
    <col min="2053" max="2059" width="7.5" style="14" bestFit="1" customWidth="1"/>
    <col min="2060" max="2061" width="9" style="14"/>
    <col min="2062" max="2062" width="7.5" style="14" bestFit="1" customWidth="1"/>
    <col min="2063" max="2304" width="9" style="14"/>
    <col min="2305" max="2305" width="5.125" style="14" customWidth="1"/>
    <col min="2306" max="2306" width="16.75" style="14" bestFit="1" customWidth="1"/>
    <col min="2307" max="2307" width="13.875" style="14" bestFit="1" customWidth="1"/>
    <col min="2308" max="2308" width="9" style="14"/>
    <col min="2309" max="2315" width="7.5" style="14" bestFit="1" customWidth="1"/>
    <col min="2316" max="2317" width="9" style="14"/>
    <col min="2318" max="2318" width="7.5" style="14" bestFit="1" customWidth="1"/>
    <col min="2319" max="2560" width="9" style="14"/>
    <col min="2561" max="2561" width="5.125" style="14" customWidth="1"/>
    <col min="2562" max="2562" width="16.75" style="14" bestFit="1" customWidth="1"/>
    <col min="2563" max="2563" width="13.875" style="14" bestFit="1" customWidth="1"/>
    <col min="2564" max="2564" width="9" style="14"/>
    <col min="2565" max="2571" width="7.5" style="14" bestFit="1" customWidth="1"/>
    <col min="2572" max="2573" width="9" style="14"/>
    <col min="2574" max="2574" width="7.5" style="14" bestFit="1" customWidth="1"/>
    <col min="2575" max="2816" width="9" style="14"/>
    <col min="2817" max="2817" width="5.125" style="14" customWidth="1"/>
    <col min="2818" max="2818" width="16.75" style="14" bestFit="1" customWidth="1"/>
    <col min="2819" max="2819" width="13.875" style="14" bestFit="1" customWidth="1"/>
    <col min="2820" max="2820" width="9" style="14"/>
    <col min="2821" max="2827" width="7.5" style="14" bestFit="1" customWidth="1"/>
    <col min="2828" max="2829" width="9" style="14"/>
    <col min="2830" max="2830" width="7.5" style="14" bestFit="1" customWidth="1"/>
    <col min="2831" max="3072" width="9" style="14"/>
    <col min="3073" max="3073" width="5.125" style="14" customWidth="1"/>
    <col min="3074" max="3074" width="16.75" style="14" bestFit="1" customWidth="1"/>
    <col min="3075" max="3075" width="13.875" style="14" bestFit="1" customWidth="1"/>
    <col min="3076" max="3076" width="9" style="14"/>
    <col min="3077" max="3083" width="7.5" style="14" bestFit="1" customWidth="1"/>
    <col min="3084" max="3085" width="9" style="14"/>
    <col min="3086" max="3086" width="7.5" style="14" bestFit="1" customWidth="1"/>
    <col min="3087" max="3328" width="9" style="14"/>
    <col min="3329" max="3329" width="5.125" style="14" customWidth="1"/>
    <col min="3330" max="3330" width="16.75" style="14" bestFit="1" customWidth="1"/>
    <col min="3331" max="3331" width="13.875" style="14" bestFit="1" customWidth="1"/>
    <col min="3332" max="3332" width="9" style="14"/>
    <col min="3333" max="3339" width="7.5" style="14" bestFit="1" customWidth="1"/>
    <col min="3340" max="3341" width="9" style="14"/>
    <col min="3342" max="3342" width="7.5" style="14" bestFit="1" customWidth="1"/>
    <col min="3343" max="3584" width="9" style="14"/>
    <col min="3585" max="3585" width="5.125" style="14" customWidth="1"/>
    <col min="3586" max="3586" width="16.75" style="14" bestFit="1" customWidth="1"/>
    <col min="3587" max="3587" width="13.875" style="14" bestFit="1" customWidth="1"/>
    <col min="3588" max="3588" width="9" style="14"/>
    <col min="3589" max="3595" width="7.5" style="14" bestFit="1" customWidth="1"/>
    <col min="3596" max="3597" width="9" style="14"/>
    <col min="3598" max="3598" width="7.5" style="14" bestFit="1" customWidth="1"/>
    <col min="3599" max="3840" width="9" style="14"/>
    <col min="3841" max="3841" width="5.125" style="14" customWidth="1"/>
    <col min="3842" max="3842" width="16.75" style="14" bestFit="1" customWidth="1"/>
    <col min="3843" max="3843" width="13.875" style="14" bestFit="1" customWidth="1"/>
    <col min="3844" max="3844" width="9" style="14"/>
    <col min="3845" max="3851" width="7.5" style="14" bestFit="1" customWidth="1"/>
    <col min="3852" max="3853" width="9" style="14"/>
    <col min="3854" max="3854" width="7.5" style="14" bestFit="1" customWidth="1"/>
    <col min="3855" max="4096" width="9" style="14"/>
    <col min="4097" max="4097" width="5.125" style="14" customWidth="1"/>
    <col min="4098" max="4098" width="16.75" style="14" bestFit="1" customWidth="1"/>
    <col min="4099" max="4099" width="13.875" style="14" bestFit="1" customWidth="1"/>
    <col min="4100" max="4100" width="9" style="14"/>
    <col min="4101" max="4107" width="7.5" style="14" bestFit="1" customWidth="1"/>
    <col min="4108" max="4109" width="9" style="14"/>
    <col min="4110" max="4110" width="7.5" style="14" bestFit="1" customWidth="1"/>
    <col min="4111" max="4352" width="9" style="14"/>
    <col min="4353" max="4353" width="5.125" style="14" customWidth="1"/>
    <col min="4354" max="4354" width="16.75" style="14" bestFit="1" customWidth="1"/>
    <col min="4355" max="4355" width="13.875" style="14" bestFit="1" customWidth="1"/>
    <col min="4356" max="4356" width="9" style="14"/>
    <col min="4357" max="4363" width="7.5" style="14" bestFit="1" customWidth="1"/>
    <col min="4364" max="4365" width="9" style="14"/>
    <col min="4366" max="4366" width="7.5" style="14" bestFit="1" customWidth="1"/>
    <col min="4367" max="4608" width="9" style="14"/>
    <col min="4609" max="4609" width="5.125" style="14" customWidth="1"/>
    <col min="4610" max="4610" width="16.75" style="14" bestFit="1" customWidth="1"/>
    <col min="4611" max="4611" width="13.875" style="14" bestFit="1" customWidth="1"/>
    <col min="4612" max="4612" width="9" style="14"/>
    <col min="4613" max="4619" width="7.5" style="14" bestFit="1" customWidth="1"/>
    <col min="4620" max="4621" width="9" style="14"/>
    <col min="4622" max="4622" width="7.5" style="14" bestFit="1" customWidth="1"/>
    <col min="4623" max="4864" width="9" style="14"/>
    <col min="4865" max="4865" width="5.125" style="14" customWidth="1"/>
    <col min="4866" max="4866" width="16.75" style="14" bestFit="1" customWidth="1"/>
    <col min="4867" max="4867" width="13.875" style="14" bestFit="1" customWidth="1"/>
    <col min="4868" max="4868" width="9" style="14"/>
    <col min="4869" max="4875" width="7.5" style="14" bestFit="1" customWidth="1"/>
    <col min="4876" max="4877" width="9" style="14"/>
    <col min="4878" max="4878" width="7.5" style="14" bestFit="1" customWidth="1"/>
    <col min="4879" max="5120" width="9" style="14"/>
    <col min="5121" max="5121" width="5.125" style="14" customWidth="1"/>
    <col min="5122" max="5122" width="16.75" style="14" bestFit="1" customWidth="1"/>
    <col min="5123" max="5123" width="13.875" style="14" bestFit="1" customWidth="1"/>
    <col min="5124" max="5124" width="9" style="14"/>
    <col min="5125" max="5131" width="7.5" style="14" bestFit="1" customWidth="1"/>
    <col min="5132" max="5133" width="9" style="14"/>
    <col min="5134" max="5134" width="7.5" style="14" bestFit="1" customWidth="1"/>
    <col min="5135" max="5376" width="9" style="14"/>
    <col min="5377" max="5377" width="5.125" style="14" customWidth="1"/>
    <col min="5378" max="5378" width="16.75" style="14" bestFit="1" customWidth="1"/>
    <col min="5379" max="5379" width="13.875" style="14" bestFit="1" customWidth="1"/>
    <col min="5380" max="5380" width="9" style="14"/>
    <col min="5381" max="5387" width="7.5" style="14" bestFit="1" customWidth="1"/>
    <col min="5388" max="5389" width="9" style="14"/>
    <col min="5390" max="5390" width="7.5" style="14" bestFit="1" customWidth="1"/>
    <col min="5391" max="5632" width="9" style="14"/>
    <col min="5633" max="5633" width="5.125" style="14" customWidth="1"/>
    <col min="5634" max="5634" width="16.75" style="14" bestFit="1" customWidth="1"/>
    <col min="5635" max="5635" width="13.875" style="14" bestFit="1" customWidth="1"/>
    <col min="5636" max="5636" width="9" style="14"/>
    <col min="5637" max="5643" width="7.5" style="14" bestFit="1" customWidth="1"/>
    <col min="5644" max="5645" width="9" style="14"/>
    <col min="5646" max="5646" width="7.5" style="14" bestFit="1" customWidth="1"/>
    <col min="5647" max="5888" width="9" style="14"/>
    <col min="5889" max="5889" width="5.125" style="14" customWidth="1"/>
    <col min="5890" max="5890" width="16.75" style="14" bestFit="1" customWidth="1"/>
    <col min="5891" max="5891" width="13.875" style="14" bestFit="1" customWidth="1"/>
    <col min="5892" max="5892" width="9" style="14"/>
    <col min="5893" max="5899" width="7.5" style="14" bestFit="1" customWidth="1"/>
    <col min="5900" max="5901" width="9" style="14"/>
    <col min="5902" max="5902" width="7.5" style="14" bestFit="1" customWidth="1"/>
    <col min="5903" max="6144" width="9" style="14"/>
    <col min="6145" max="6145" width="5.125" style="14" customWidth="1"/>
    <col min="6146" max="6146" width="16.75" style="14" bestFit="1" customWidth="1"/>
    <col min="6147" max="6147" width="13.875" style="14" bestFit="1" customWidth="1"/>
    <col min="6148" max="6148" width="9" style="14"/>
    <col min="6149" max="6155" width="7.5" style="14" bestFit="1" customWidth="1"/>
    <col min="6156" max="6157" width="9" style="14"/>
    <col min="6158" max="6158" width="7.5" style="14" bestFit="1" customWidth="1"/>
    <col min="6159" max="6400" width="9" style="14"/>
    <col min="6401" max="6401" width="5.125" style="14" customWidth="1"/>
    <col min="6402" max="6402" width="16.75" style="14" bestFit="1" customWidth="1"/>
    <col min="6403" max="6403" width="13.875" style="14" bestFit="1" customWidth="1"/>
    <col min="6404" max="6404" width="9" style="14"/>
    <col min="6405" max="6411" width="7.5" style="14" bestFit="1" customWidth="1"/>
    <col min="6412" max="6413" width="9" style="14"/>
    <col min="6414" max="6414" width="7.5" style="14" bestFit="1" customWidth="1"/>
    <col min="6415" max="6656" width="9" style="14"/>
    <col min="6657" max="6657" width="5.125" style="14" customWidth="1"/>
    <col min="6658" max="6658" width="16.75" style="14" bestFit="1" customWidth="1"/>
    <col min="6659" max="6659" width="13.875" style="14" bestFit="1" customWidth="1"/>
    <col min="6660" max="6660" width="9" style="14"/>
    <col min="6661" max="6667" width="7.5" style="14" bestFit="1" customWidth="1"/>
    <col min="6668" max="6669" width="9" style="14"/>
    <col min="6670" max="6670" width="7.5" style="14" bestFit="1" customWidth="1"/>
    <col min="6671" max="6912" width="9" style="14"/>
    <col min="6913" max="6913" width="5.125" style="14" customWidth="1"/>
    <col min="6914" max="6914" width="16.75" style="14" bestFit="1" customWidth="1"/>
    <col min="6915" max="6915" width="13.875" style="14" bestFit="1" customWidth="1"/>
    <col min="6916" max="6916" width="9" style="14"/>
    <col min="6917" max="6923" width="7.5" style="14" bestFit="1" customWidth="1"/>
    <col min="6924" max="6925" width="9" style="14"/>
    <col min="6926" max="6926" width="7.5" style="14" bestFit="1" customWidth="1"/>
    <col min="6927" max="7168" width="9" style="14"/>
    <col min="7169" max="7169" width="5.125" style="14" customWidth="1"/>
    <col min="7170" max="7170" width="16.75" style="14" bestFit="1" customWidth="1"/>
    <col min="7171" max="7171" width="13.875" style="14" bestFit="1" customWidth="1"/>
    <col min="7172" max="7172" width="9" style="14"/>
    <col min="7173" max="7179" width="7.5" style="14" bestFit="1" customWidth="1"/>
    <col min="7180" max="7181" width="9" style="14"/>
    <col min="7182" max="7182" width="7.5" style="14" bestFit="1" customWidth="1"/>
    <col min="7183" max="7424" width="9" style="14"/>
    <col min="7425" max="7425" width="5.125" style="14" customWidth="1"/>
    <col min="7426" max="7426" width="16.75" style="14" bestFit="1" customWidth="1"/>
    <col min="7427" max="7427" width="13.875" style="14" bestFit="1" customWidth="1"/>
    <col min="7428" max="7428" width="9" style="14"/>
    <col min="7429" max="7435" width="7.5" style="14" bestFit="1" customWidth="1"/>
    <col min="7436" max="7437" width="9" style="14"/>
    <col min="7438" max="7438" width="7.5" style="14" bestFit="1" customWidth="1"/>
    <col min="7439" max="7680" width="9" style="14"/>
    <col min="7681" max="7681" width="5.125" style="14" customWidth="1"/>
    <col min="7682" max="7682" width="16.75" style="14" bestFit="1" customWidth="1"/>
    <col min="7683" max="7683" width="13.875" style="14" bestFit="1" customWidth="1"/>
    <col min="7684" max="7684" width="9" style="14"/>
    <col min="7685" max="7691" width="7.5" style="14" bestFit="1" customWidth="1"/>
    <col min="7692" max="7693" width="9" style="14"/>
    <col min="7694" max="7694" width="7.5" style="14" bestFit="1" customWidth="1"/>
    <col min="7695" max="7936" width="9" style="14"/>
    <col min="7937" max="7937" width="5.125" style="14" customWidth="1"/>
    <col min="7938" max="7938" width="16.75" style="14" bestFit="1" customWidth="1"/>
    <col min="7939" max="7939" width="13.875" style="14" bestFit="1" customWidth="1"/>
    <col min="7940" max="7940" width="9" style="14"/>
    <col min="7941" max="7947" width="7.5" style="14" bestFit="1" customWidth="1"/>
    <col min="7948" max="7949" width="9" style="14"/>
    <col min="7950" max="7950" width="7.5" style="14" bestFit="1" customWidth="1"/>
    <col min="7951" max="8192" width="9" style="14"/>
    <col min="8193" max="8193" width="5.125" style="14" customWidth="1"/>
    <col min="8194" max="8194" width="16.75" style="14" bestFit="1" customWidth="1"/>
    <col min="8195" max="8195" width="13.875" style="14" bestFit="1" customWidth="1"/>
    <col min="8196" max="8196" width="9" style="14"/>
    <col min="8197" max="8203" width="7.5" style="14" bestFit="1" customWidth="1"/>
    <col min="8204" max="8205" width="9" style="14"/>
    <col min="8206" max="8206" width="7.5" style="14" bestFit="1" customWidth="1"/>
    <col min="8207" max="8448" width="9" style="14"/>
    <col min="8449" max="8449" width="5.125" style="14" customWidth="1"/>
    <col min="8450" max="8450" width="16.75" style="14" bestFit="1" customWidth="1"/>
    <col min="8451" max="8451" width="13.875" style="14" bestFit="1" customWidth="1"/>
    <col min="8452" max="8452" width="9" style="14"/>
    <col min="8453" max="8459" width="7.5" style="14" bestFit="1" customWidth="1"/>
    <col min="8460" max="8461" width="9" style="14"/>
    <col min="8462" max="8462" width="7.5" style="14" bestFit="1" customWidth="1"/>
    <col min="8463" max="8704" width="9" style="14"/>
    <col min="8705" max="8705" width="5.125" style="14" customWidth="1"/>
    <col min="8706" max="8706" width="16.75" style="14" bestFit="1" customWidth="1"/>
    <col min="8707" max="8707" width="13.875" style="14" bestFit="1" customWidth="1"/>
    <col min="8708" max="8708" width="9" style="14"/>
    <col min="8709" max="8715" width="7.5" style="14" bestFit="1" customWidth="1"/>
    <col min="8716" max="8717" width="9" style="14"/>
    <col min="8718" max="8718" width="7.5" style="14" bestFit="1" customWidth="1"/>
    <col min="8719" max="8960" width="9" style="14"/>
    <col min="8961" max="8961" width="5.125" style="14" customWidth="1"/>
    <col min="8962" max="8962" width="16.75" style="14" bestFit="1" customWidth="1"/>
    <col min="8963" max="8963" width="13.875" style="14" bestFit="1" customWidth="1"/>
    <col min="8964" max="8964" width="9" style="14"/>
    <col min="8965" max="8971" width="7.5" style="14" bestFit="1" customWidth="1"/>
    <col min="8972" max="8973" width="9" style="14"/>
    <col min="8974" max="8974" width="7.5" style="14" bestFit="1" customWidth="1"/>
    <col min="8975" max="9216" width="9" style="14"/>
    <col min="9217" max="9217" width="5.125" style="14" customWidth="1"/>
    <col min="9218" max="9218" width="16.75" style="14" bestFit="1" customWidth="1"/>
    <col min="9219" max="9219" width="13.875" style="14" bestFit="1" customWidth="1"/>
    <col min="9220" max="9220" width="9" style="14"/>
    <col min="9221" max="9227" width="7.5" style="14" bestFit="1" customWidth="1"/>
    <col min="9228" max="9229" width="9" style="14"/>
    <col min="9230" max="9230" width="7.5" style="14" bestFit="1" customWidth="1"/>
    <col min="9231" max="9472" width="9" style="14"/>
    <col min="9473" max="9473" width="5.125" style="14" customWidth="1"/>
    <col min="9474" max="9474" width="16.75" style="14" bestFit="1" customWidth="1"/>
    <col min="9475" max="9475" width="13.875" style="14" bestFit="1" customWidth="1"/>
    <col min="9476" max="9476" width="9" style="14"/>
    <col min="9477" max="9483" width="7.5" style="14" bestFit="1" customWidth="1"/>
    <col min="9484" max="9485" width="9" style="14"/>
    <col min="9486" max="9486" width="7.5" style="14" bestFit="1" customWidth="1"/>
    <col min="9487" max="9728" width="9" style="14"/>
    <col min="9729" max="9729" width="5.125" style="14" customWidth="1"/>
    <col min="9730" max="9730" width="16.75" style="14" bestFit="1" customWidth="1"/>
    <col min="9731" max="9731" width="13.875" style="14" bestFit="1" customWidth="1"/>
    <col min="9732" max="9732" width="9" style="14"/>
    <col min="9733" max="9739" width="7.5" style="14" bestFit="1" customWidth="1"/>
    <col min="9740" max="9741" width="9" style="14"/>
    <col min="9742" max="9742" width="7.5" style="14" bestFit="1" customWidth="1"/>
    <col min="9743" max="9984" width="9" style="14"/>
    <col min="9985" max="9985" width="5.125" style="14" customWidth="1"/>
    <col min="9986" max="9986" width="16.75" style="14" bestFit="1" customWidth="1"/>
    <col min="9987" max="9987" width="13.875" style="14" bestFit="1" customWidth="1"/>
    <col min="9988" max="9988" width="9" style="14"/>
    <col min="9989" max="9995" width="7.5" style="14" bestFit="1" customWidth="1"/>
    <col min="9996" max="9997" width="9" style="14"/>
    <col min="9998" max="9998" width="7.5" style="14" bestFit="1" customWidth="1"/>
    <col min="9999" max="10240" width="9" style="14"/>
    <col min="10241" max="10241" width="5.125" style="14" customWidth="1"/>
    <col min="10242" max="10242" width="16.75" style="14" bestFit="1" customWidth="1"/>
    <col min="10243" max="10243" width="13.875" style="14" bestFit="1" customWidth="1"/>
    <col min="10244" max="10244" width="9" style="14"/>
    <col min="10245" max="10251" width="7.5" style="14" bestFit="1" customWidth="1"/>
    <col min="10252" max="10253" width="9" style="14"/>
    <col min="10254" max="10254" width="7.5" style="14" bestFit="1" customWidth="1"/>
    <col min="10255" max="10496" width="9" style="14"/>
    <col min="10497" max="10497" width="5.125" style="14" customWidth="1"/>
    <col min="10498" max="10498" width="16.75" style="14" bestFit="1" customWidth="1"/>
    <col min="10499" max="10499" width="13.875" style="14" bestFit="1" customWidth="1"/>
    <col min="10500" max="10500" width="9" style="14"/>
    <col min="10501" max="10507" width="7.5" style="14" bestFit="1" customWidth="1"/>
    <col min="10508" max="10509" width="9" style="14"/>
    <col min="10510" max="10510" width="7.5" style="14" bestFit="1" customWidth="1"/>
    <col min="10511" max="10752" width="9" style="14"/>
    <col min="10753" max="10753" width="5.125" style="14" customWidth="1"/>
    <col min="10754" max="10754" width="16.75" style="14" bestFit="1" customWidth="1"/>
    <col min="10755" max="10755" width="13.875" style="14" bestFit="1" customWidth="1"/>
    <col min="10756" max="10756" width="9" style="14"/>
    <col min="10757" max="10763" width="7.5" style="14" bestFit="1" customWidth="1"/>
    <col min="10764" max="10765" width="9" style="14"/>
    <col min="10766" max="10766" width="7.5" style="14" bestFit="1" customWidth="1"/>
    <col min="10767" max="11008" width="9" style="14"/>
    <col min="11009" max="11009" width="5.125" style="14" customWidth="1"/>
    <col min="11010" max="11010" width="16.75" style="14" bestFit="1" customWidth="1"/>
    <col min="11011" max="11011" width="13.875" style="14" bestFit="1" customWidth="1"/>
    <col min="11012" max="11012" width="9" style="14"/>
    <col min="11013" max="11019" width="7.5" style="14" bestFit="1" customWidth="1"/>
    <col min="11020" max="11021" width="9" style="14"/>
    <col min="11022" max="11022" width="7.5" style="14" bestFit="1" customWidth="1"/>
    <col min="11023" max="11264" width="9" style="14"/>
    <col min="11265" max="11265" width="5.125" style="14" customWidth="1"/>
    <col min="11266" max="11266" width="16.75" style="14" bestFit="1" customWidth="1"/>
    <col min="11267" max="11267" width="13.875" style="14" bestFit="1" customWidth="1"/>
    <col min="11268" max="11268" width="9" style="14"/>
    <col min="11269" max="11275" width="7.5" style="14" bestFit="1" customWidth="1"/>
    <col min="11276" max="11277" width="9" style="14"/>
    <col min="11278" max="11278" width="7.5" style="14" bestFit="1" customWidth="1"/>
    <col min="11279" max="11520" width="9" style="14"/>
    <col min="11521" max="11521" width="5.125" style="14" customWidth="1"/>
    <col min="11522" max="11522" width="16.75" style="14" bestFit="1" customWidth="1"/>
    <col min="11523" max="11523" width="13.875" style="14" bestFit="1" customWidth="1"/>
    <col min="11524" max="11524" width="9" style="14"/>
    <col min="11525" max="11531" width="7.5" style="14" bestFit="1" customWidth="1"/>
    <col min="11532" max="11533" width="9" style="14"/>
    <col min="11534" max="11534" width="7.5" style="14" bestFit="1" customWidth="1"/>
    <col min="11535" max="11776" width="9" style="14"/>
    <col min="11777" max="11777" width="5.125" style="14" customWidth="1"/>
    <col min="11778" max="11778" width="16.75" style="14" bestFit="1" customWidth="1"/>
    <col min="11779" max="11779" width="13.875" style="14" bestFit="1" customWidth="1"/>
    <col min="11780" max="11780" width="9" style="14"/>
    <col min="11781" max="11787" width="7.5" style="14" bestFit="1" customWidth="1"/>
    <col min="11788" max="11789" width="9" style="14"/>
    <col min="11790" max="11790" width="7.5" style="14" bestFit="1" customWidth="1"/>
    <col min="11791" max="12032" width="9" style="14"/>
    <col min="12033" max="12033" width="5.125" style="14" customWidth="1"/>
    <col min="12034" max="12034" width="16.75" style="14" bestFit="1" customWidth="1"/>
    <col min="12035" max="12035" width="13.875" style="14" bestFit="1" customWidth="1"/>
    <col min="12036" max="12036" width="9" style="14"/>
    <col min="12037" max="12043" width="7.5" style="14" bestFit="1" customWidth="1"/>
    <col min="12044" max="12045" width="9" style="14"/>
    <col min="12046" max="12046" width="7.5" style="14" bestFit="1" customWidth="1"/>
    <col min="12047" max="12288" width="9" style="14"/>
    <col min="12289" max="12289" width="5.125" style="14" customWidth="1"/>
    <col min="12290" max="12290" width="16.75" style="14" bestFit="1" customWidth="1"/>
    <col min="12291" max="12291" width="13.875" style="14" bestFit="1" customWidth="1"/>
    <col min="12292" max="12292" width="9" style="14"/>
    <col min="12293" max="12299" width="7.5" style="14" bestFit="1" customWidth="1"/>
    <col min="12300" max="12301" width="9" style="14"/>
    <col min="12302" max="12302" width="7.5" style="14" bestFit="1" customWidth="1"/>
    <col min="12303" max="12544" width="9" style="14"/>
    <col min="12545" max="12545" width="5.125" style="14" customWidth="1"/>
    <col min="12546" max="12546" width="16.75" style="14" bestFit="1" customWidth="1"/>
    <col min="12547" max="12547" width="13.875" style="14" bestFit="1" customWidth="1"/>
    <col min="12548" max="12548" width="9" style="14"/>
    <col min="12549" max="12555" width="7.5" style="14" bestFit="1" customWidth="1"/>
    <col min="12556" max="12557" width="9" style="14"/>
    <col min="12558" max="12558" width="7.5" style="14" bestFit="1" customWidth="1"/>
    <col min="12559" max="12800" width="9" style="14"/>
    <col min="12801" max="12801" width="5.125" style="14" customWidth="1"/>
    <col min="12802" max="12802" width="16.75" style="14" bestFit="1" customWidth="1"/>
    <col min="12803" max="12803" width="13.875" style="14" bestFit="1" customWidth="1"/>
    <col min="12804" max="12804" width="9" style="14"/>
    <col min="12805" max="12811" width="7.5" style="14" bestFit="1" customWidth="1"/>
    <col min="12812" max="12813" width="9" style="14"/>
    <col min="12814" max="12814" width="7.5" style="14" bestFit="1" customWidth="1"/>
    <col min="12815" max="13056" width="9" style="14"/>
    <col min="13057" max="13057" width="5.125" style="14" customWidth="1"/>
    <col min="13058" max="13058" width="16.75" style="14" bestFit="1" customWidth="1"/>
    <col min="13059" max="13059" width="13.875" style="14" bestFit="1" customWidth="1"/>
    <col min="13060" max="13060" width="9" style="14"/>
    <col min="13061" max="13067" width="7.5" style="14" bestFit="1" customWidth="1"/>
    <col min="13068" max="13069" width="9" style="14"/>
    <col min="13070" max="13070" width="7.5" style="14" bestFit="1" customWidth="1"/>
    <col min="13071" max="13312" width="9" style="14"/>
    <col min="13313" max="13313" width="5.125" style="14" customWidth="1"/>
    <col min="13314" max="13314" width="16.75" style="14" bestFit="1" customWidth="1"/>
    <col min="13315" max="13315" width="13.875" style="14" bestFit="1" customWidth="1"/>
    <col min="13316" max="13316" width="9" style="14"/>
    <col min="13317" max="13323" width="7.5" style="14" bestFit="1" customWidth="1"/>
    <col min="13324" max="13325" width="9" style="14"/>
    <col min="13326" max="13326" width="7.5" style="14" bestFit="1" customWidth="1"/>
    <col min="13327" max="13568" width="9" style="14"/>
    <col min="13569" max="13569" width="5.125" style="14" customWidth="1"/>
    <col min="13570" max="13570" width="16.75" style="14" bestFit="1" customWidth="1"/>
    <col min="13571" max="13571" width="13.875" style="14" bestFit="1" customWidth="1"/>
    <col min="13572" max="13572" width="9" style="14"/>
    <col min="13573" max="13579" width="7.5" style="14" bestFit="1" customWidth="1"/>
    <col min="13580" max="13581" width="9" style="14"/>
    <col min="13582" max="13582" width="7.5" style="14" bestFit="1" customWidth="1"/>
    <col min="13583" max="13824" width="9" style="14"/>
    <col min="13825" max="13825" width="5.125" style="14" customWidth="1"/>
    <col min="13826" max="13826" width="16.75" style="14" bestFit="1" customWidth="1"/>
    <col min="13827" max="13827" width="13.875" style="14" bestFit="1" customWidth="1"/>
    <col min="13828" max="13828" width="9" style="14"/>
    <col min="13829" max="13835" width="7.5" style="14" bestFit="1" customWidth="1"/>
    <col min="13836" max="13837" width="9" style="14"/>
    <col min="13838" max="13838" width="7.5" style="14" bestFit="1" customWidth="1"/>
    <col min="13839" max="14080" width="9" style="14"/>
    <col min="14081" max="14081" width="5.125" style="14" customWidth="1"/>
    <col min="14082" max="14082" width="16.75" style="14" bestFit="1" customWidth="1"/>
    <col min="14083" max="14083" width="13.875" style="14" bestFit="1" customWidth="1"/>
    <col min="14084" max="14084" width="9" style="14"/>
    <col min="14085" max="14091" width="7.5" style="14" bestFit="1" customWidth="1"/>
    <col min="14092" max="14093" width="9" style="14"/>
    <col min="14094" max="14094" width="7.5" style="14" bestFit="1" customWidth="1"/>
    <col min="14095" max="14336" width="9" style="14"/>
    <col min="14337" max="14337" width="5.125" style="14" customWidth="1"/>
    <col min="14338" max="14338" width="16.75" style="14" bestFit="1" customWidth="1"/>
    <col min="14339" max="14339" width="13.875" style="14" bestFit="1" customWidth="1"/>
    <col min="14340" max="14340" width="9" style="14"/>
    <col min="14341" max="14347" width="7.5" style="14" bestFit="1" customWidth="1"/>
    <col min="14348" max="14349" width="9" style="14"/>
    <col min="14350" max="14350" width="7.5" style="14" bestFit="1" customWidth="1"/>
    <col min="14351" max="14592" width="9" style="14"/>
    <col min="14593" max="14593" width="5.125" style="14" customWidth="1"/>
    <col min="14594" max="14594" width="16.75" style="14" bestFit="1" customWidth="1"/>
    <col min="14595" max="14595" width="13.875" style="14" bestFit="1" customWidth="1"/>
    <col min="14596" max="14596" width="9" style="14"/>
    <col min="14597" max="14603" width="7.5" style="14" bestFit="1" customWidth="1"/>
    <col min="14604" max="14605" width="9" style="14"/>
    <col min="14606" max="14606" width="7.5" style="14" bestFit="1" customWidth="1"/>
    <col min="14607" max="14848" width="9" style="14"/>
    <col min="14849" max="14849" width="5.125" style="14" customWidth="1"/>
    <col min="14850" max="14850" width="16.75" style="14" bestFit="1" customWidth="1"/>
    <col min="14851" max="14851" width="13.875" style="14" bestFit="1" customWidth="1"/>
    <col min="14852" max="14852" width="9" style="14"/>
    <col min="14853" max="14859" width="7.5" style="14" bestFit="1" customWidth="1"/>
    <col min="14860" max="14861" width="9" style="14"/>
    <col min="14862" max="14862" width="7.5" style="14" bestFit="1" customWidth="1"/>
    <col min="14863" max="15104" width="9" style="14"/>
    <col min="15105" max="15105" width="5.125" style="14" customWidth="1"/>
    <col min="15106" max="15106" width="16.75" style="14" bestFit="1" customWidth="1"/>
    <col min="15107" max="15107" width="13.875" style="14" bestFit="1" customWidth="1"/>
    <col min="15108" max="15108" width="9" style="14"/>
    <col min="15109" max="15115" width="7.5" style="14" bestFit="1" customWidth="1"/>
    <col min="15116" max="15117" width="9" style="14"/>
    <col min="15118" max="15118" width="7.5" style="14" bestFit="1" customWidth="1"/>
    <col min="15119" max="15360" width="9" style="14"/>
    <col min="15361" max="15361" width="5.125" style="14" customWidth="1"/>
    <col min="15362" max="15362" width="16.75" style="14" bestFit="1" customWidth="1"/>
    <col min="15363" max="15363" width="13.875" style="14" bestFit="1" customWidth="1"/>
    <col min="15364" max="15364" width="9" style="14"/>
    <col min="15365" max="15371" width="7.5" style="14" bestFit="1" customWidth="1"/>
    <col min="15372" max="15373" width="9" style="14"/>
    <col min="15374" max="15374" width="7.5" style="14" bestFit="1" customWidth="1"/>
    <col min="15375" max="15616" width="9" style="14"/>
    <col min="15617" max="15617" width="5.125" style="14" customWidth="1"/>
    <col min="15618" max="15618" width="16.75" style="14" bestFit="1" customWidth="1"/>
    <col min="15619" max="15619" width="13.875" style="14" bestFit="1" customWidth="1"/>
    <col min="15620" max="15620" width="9" style="14"/>
    <col min="15621" max="15627" width="7.5" style="14" bestFit="1" customWidth="1"/>
    <col min="15628" max="15629" width="9" style="14"/>
    <col min="15630" max="15630" width="7.5" style="14" bestFit="1" customWidth="1"/>
    <col min="15631" max="15872" width="9" style="14"/>
    <col min="15873" max="15873" width="5.125" style="14" customWidth="1"/>
    <col min="15874" max="15874" width="16.75" style="14" bestFit="1" customWidth="1"/>
    <col min="15875" max="15875" width="13.875" style="14" bestFit="1" customWidth="1"/>
    <col min="15876" max="15876" width="9" style="14"/>
    <col min="15877" max="15883" width="7.5" style="14" bestFit="1" customWidth="1"/>
    <col min="15884" max="15885" width="9" style="14"/>
    <col min="15886" max="15886" width="7.5" style="14" bestFit="1" customWidth="1"/>
    <col min="15887" max="16128" width="9" style="14"/>
    <col min="16129" max="16129" width="5.125" style="14" customWidth="1"/>
    <col min="16130" max="16130" width="16.75" style="14" bestFit="1" customWidth="1"/>
    <col min="16131" max="16131" width="13.875" style="14" bestFit="1" customWidth="1"/>
    <col min="16132" max="16132" width="9" style="14"/>
    <col min="16133" max="16139" width="7.5" style="14" bestFit="1" customWidth="1"/>
    <col min="16140" max="16141" width="9" style="14"/>
    <col min="16142" max="16142" width="7.5" style="14" bestFit="1" customWidth="1"/>
    <col min="16143" max="16384" width="9" style="14"/>
  </cols>
  <sheetData>
    <row r="1" spans="1:14" ht="31.5" customHeight="1" x14ac:dyDescent="0.15">
      <c r="A1" s="11" t="s">
        <v>19</v>
      </c>
      <c r="B1" s="11" t="s">
        <v>20</v>
      </c>
      <c r="C1" s="11" t="s">
        <v>21</v>
      </c>
      <c r="D1" s="12" t="s">
        <v>22</v>
      </c>
      <c r="E1" s="13" t="s">
        <v>23</v>
      </c>
      <c r="F1" s="13" t="s">
        <v>24</v>
      </c>
      <c r="G1" s="13" t="s">
        <v>25</v>
      </c>
      <c r="H1" s="13" t="s">
        <v>26</v>
      </c>
      <c r="I1" s="13" t="s">
        <v>27</v>
      </c>
      <c r="J1" s="13" t="s">
        <v>28</v>
      </c>
      <c r="K1" s="13" t="s">
        <v>29</v>
      </c>
      <c r="L1" s="23" t="s">
        <v>30</v>
      </c>
      <c r="M1" s="23" t="s">
        <v>31</v>
      </c>
      <c r="N1" s="24" t="s">
        <v>32</v>
      </c>
    </row>
    <row r="2" spans="1:14" ht="24" customHeight="1" x14ac:dyDescent="0.15">
      <c r="B2" s="11" t="str">
        <f>C2&amp;D2</f>
        <v>1语文1</v>
      </c>
      <c r="C2" s="11" t="s">
        <v>16</v>
      </c>
      <c r="D2" s="15">
        <f>COUNTIFS($C$2:C2,C2)</f>
        <v>1</v>
      </c>
      <c r="E2" s="16">
        <v>1</v>
      </c>
      <c r="F2" s="16">
        <v>1</v>
      </c>
      <c r="G2" s="16">
        <v>1</v>
      </c>
      <c r="H2" s="16">
        <v>1</v>
      </c>
      <c r="I2" s="16">
        <v>1</v>
      </c>
      <c r="J2" s="16"/>
      <c r="K2" s="16"/>
      <c r="L2" s="25">
        <f>IF(COUNT(E2:K2)&gt;=5,MAX(E2:K2),0)</f>
        <v>1</v>
      </c>
      <c r="M2" s="25">
        <f>IF(COUNT(E2:K2)&gt;=5,MIN(E2:K2),0)</f>
        <v>1</v>
      </c>
      <c r="N2" s="26">
        <f>IF(COUNT(E2:K2)&gt;=5,ROUND((SUM(E2:K2)-SUM(L2:M2))/(COUNT(E2:K2)-2),2),AVERAGE(E2:K2))</f>
        <v>1</v>
      </c>
    </row>
    <row r="3" spans="1:14" ht="24" customHeight="1" x14ac:dyDescent="0.15">
      <c r="B3" s="11" t="str">
        <f t="shared" ref="B3:B32" si="0">C3&amp;D3</f>
        <v>1语文2</v>
      </c>
      <c r="C3" s="11" t="s">
        <v>16</v>
      </c>
      <c r="D3" s="15">
        <f>COUNTIFS($C$2:C3,C3)</f>
        <v>2</v>
      </c>
      <c r="E3" s="17">
        <v>2</v>
      </c>
      <c r="F3" s="17">
        <v>2</v>
      </c>
      <c r="G3" s="17">
        <v>2</v>
      </c>
      <c r="H3" s="17">
        <v>2</v>
      </c>
      <c r="I3" s="17">
        <v>2</v>
      </c>
      <c r="J3" s="18"/>
      <c r="K3" s="18"/>
      <c r="L3" s="25">
        <f t="shared" ref="L3:L66" si="1">IF(COUNT(E3:K3)&gt;=5,MAX(E3:K3),0)</f>
        <v>2</v>
      </c>
      <c r="M3" s="25">
        <f t="shared" ref="M3:M66" si="2">IF(COUNT(E3:K3)&gt;=5,MIN(E3:K3),0)</f>
        <v>2</v>
      </c>
      <c r="N3" s="26">
        <f t="shared" ref="N3:N66" si="3">IF(COUNT(E3:K3)&gt;=5,ROUND((SUM(E3:K3)-SUM(L3:M3))/(COUNT(E3:K3)-2),2),AVERAGE(E3:K3))</f>
        <v>2</v>
      </c>
    </row>
    <row r="4" spans="1:14" ht="24" customHeight="1" x14ac:dyDescent="0.15">
      <c r="B4" s="11" t="str">
        <f t="shared" si="0"/>
        <v>1语文3</v>
      </c>
      <c r="C4" s="11" t="s">
        <v>16</v>
      </c>
      <c r="D4" s="15">
        <f>COUNTIFS($C$2:C4,C4)</f>
        <v>3</v>
      </c>
      <c r="E4" s="16">
        <v>3</v>
      </c>
      <c r="F4" s="16">
        <v>3</v>
      </c>
      <c r="G4" s="16">
        <v>3</v>
      </c>
      <c r="H4" s="16">
        <v>3</v>
      </c>
      <c r="I4" s="16">
        <v>3</v>
      </c>
      <c r="J4" s="18"/>
      <c r="K4" s="18"/>
      <c r="L4" s="25">
        <f t="shared" si="1"/>
        <v>3</v>
      </c>
      <c r="M4" s="25">
        <f t="shared" si="2"/>
        <v>3</v>
      </c>
      <c r="N4" s="26">
        <f t="shared" si="3"/>
        <v>3</v>
      </c>
    </row>
    <row r="5" spans="1:14" ht="24" customHeight="1" x14ac:dyDescent="0.15">
      <c r="B5" s="11" t="str">
        <f t="shared" si="0"/>
        <v>1语文4</v>
      </c>
      <c r="C5" s="11" t="s">
        <v>16</v>
      </c>
      <c r="D5" s="15">
        <f>COUNTIFS($C$2:C5,C5)</f>
        <v>4</v>
      </c>
      <c r="E5" s="17">
        <v>4</v>
      </c>
      <c r="F5" s="17">
        <v>4</v>
      </c>
      <c r="G5" s="17">
        <v>4</v>
      </c>
      <c r="H5" s="17">
        <v>4</v>
      </c>
      <c r="I5" s="17">
        <v>4</v>
      </c>
      <c r="J5" s="18"/>
      <c r="K5" s="18"/>
      <c r="L5" s="25">
        <f t="shared" si="1"/>
        <v>4</v>
      </c>
      <c r="M5" s="25">
        <f t="shared" si="2"/>
        <v>4</v>
      </c>
      <c r="N5" s="26">
        <f t="shared" si="3"/>
        <v>4</v>
      </c>
    </row>
    <row r="6" spans="1:14" ht="24" customHeight="1" x14ac:dyDescent="0.15">
      <c r="B6" s="11" t="str">
        <f t="shared" si="0"/>
        <v>1语文5</v>
      </c>
      <c r="C6" s="11" t="s">
        <v>16</v>
      </c>
      <c r="D6" s="15">
        <f>COUNTIFS($C$2:C6,C6)</f>
        <v>5</v>
      </c>
      <c r="E6" s="16">
        <v>5</v>
      </c>
      <c r="F6" s="16">
        <v>5</v>
      </c>
      <c r="G6" s="16">
        <v>5</v>
      </c>
      <c r="H6" s="16">
        <v>5</v>
      </c>
      <c r="I6" s="16">
        <v>5</v>
      </c>
      <c r="J6" s="18"/>
      <c r="K6" s="18"/>
      <c r="L6" s="25">
        <f t="shared" si="1"/>
        <v>5</v>
      </c>
      <c r="M6" s="25">
        <f t="shared" si="2"/>
        <v>5</v>
      </c>
      <c r="N6" s="26">
        <f t="shared" si="3"/>
        <v>5</v>
      </c>
    </row>
    <row r="7" spans="1:14" ht="24" customHeight="1" x14ac:dyDescent="0.15">
      <c r="B7" s="11" t="str">
        <f t="shared" si="0"/>
        <v>1语文6</v>
      </c>
      <c r="C7" s="11" t="s">
        <v>16</v>
      </c>
      <c r="D7" s="15">
        <f>COUNTIFS($C$2:C7,C7)</f>
        <v>6</v>
      </c>
      <c r="E7" s="17">
        <v>6</v>
      </c>
      <c r="F7" s="17">
        <v>6</v>
      </c>
      <c r="G7" s="17">
        <v>6</v>
      </c>
      <c r="H7" s="17">
        <v>6</v>
      </c>
      <c r="I7" s="17">
        <v>6</v>
      </c>
      <c r="J7" s="18"/>
      <c r="K7" s="18"/>
      <c r="L7" s="25">
        <f t="shared" si="1"/>
        <v>6</v>
      </c>
      <c r="M7" s="25">
        <f t="shared" si="2"/>
        <v>6</v>
      </c>
      <c r="N7" s="26">
        <f t="shared" si="3"/>
        <v>6</v>
      </c>
    </row>
    <row r="8" spans="1:14" ht="24" customHeight="1" x14ac:dyDescent="0.15">
      <c r="B8" s="11" t="str">
        <f t="shared" si="0"/>
        <v>1语文7</v>
      </c>
      <c r="C8" s="11" t="s">
        <v>16</v>
      </c>
      <c r="D8" s="15">
        <f>COUNTIFS($C$2:C8,C8)</f>
        <v>7</v>
      </c>
      <c r="E8" s="16">
        <v>7</v>
      </c>
      <c r="F8" s="16">
        <v>7</v>
      </c>
      <c r="G8" s="16">
        <v>7</v>
      </c>
      <c r="H8" s="16">
        <v>7</v>
      </c>
      <c r="I8" s="16">
        <v>7</v>
      </c>
      <c r="J8" s="18"/>
      <c r="K8" s="18"/>
      <c r="L8" s="25">
        <f t="shared" si="1"/>
        <v>7</v>
      </c>
      <c r="M8" s="25">
        <f t="shared" si="2"/>
        <v>7</v>
      </c>
      <c r="N8" s="26">
        <f t="shared" si="3"/>
        <v>7</v>
      </c>
    </row>
    <row r="9" spans="1:14" ht="24" customHeight="1" x14ac:dyDescent="0.15">
      <c r="B9" s="11" t="str">
        <f t="shared" si="0"/>
        <v>1语文8</v>
      </c>
      <c r="C9" s="11" t="s">
        <v>16</v>
      </c>
      <c r="D9" s="15">
        <f>COUNTIFS($C$2:C9,C9)</f>
        <v>8</v>
      </c>
      <c r="E9" s="17">
        <v>8</v>
      </c>
      <c r="F9" s="17">
        <v>8</v>
      </c>
      <c r="G9" s="17">
        <v>8</v>
      </c>
      <c r="H9" s="17">
        <v>8</v>
      </c>
      <c r="I9" s="17">
        <v>8</v>
      </c>
      <c r="J9" s="18"/>
      <c r="K9" s="18"/>
      <c r="L9" s="25">
        <f t="shared" si="1"/>
        <v>8</v>
      </c>
      <c r="M9" s="25">
        <f t="shared" si="2"/>
        <v>8</v>
      </c>
      <c r="N9" s="26">
        <f t="shared" si="3"/>
        <v>8</v>
      </c>
    </row>
    <row r="10" spans="1:14" ht="24" customHeight="1" x14ac:dyDescent="0.15">
      <c r="B10" s="11" t="str">
        <f t="shared" si="0"/>
        <v>1语文9</v>
      </c>
      <c r="C10" s="11" t="s">
        <v>16</v>
      </c>
      <c r="D10" s="15">
        <f>COUNTIFS($C$2:C10,C10)</f>
        <v>9</v>
      </c>
      <c r="E10" s="16">
        <v>9</v>
      </c>
      <c r="F10" s="16">
        <v>9</v>
      </c>
      <c r="G10" s="16">
        <v>9</v>
      </c>
      <c r="H10" s="16">
        <v>9</v>
      </c>
      <c r="I10" s="16">
        <v>9</v>
      </c>
      <c r="J10" s="18"/>
      <c r="K10" s="18"/>
      <c r="L10" s="25">
        <f t="shared" si="1"/>
        <v>9</v>
      </c>
      <c r="M10" s="25">
        <f t="shared" si="2"/>
        <v>9</v>
      </c>
      <c r="N10" s="26">
        <f t="shared" si="3"/>
        <v>9</v>
      </c>
    </row>
    <row r="11" spans="1:14" ht="24" customHeight="1" x14ac:dyDescent="0.15">
      <c r="B11" s="11" t="str">
        <f t="shared" si="0"/>
        <v>1语文10</v>
      </c>
      <c r="C11" s="11" t="s">
        <v>16</v>
      </c>
      <c r="D11" s="15">
        <f>COUNTIFS($C$2:C11,C11)</f>
        <v>10</v>
      </c>
      <c r="E11" s="17">
        <v>10</v>
      </c>
      <c r="F11" s="17">
        <v>10</v>
      </c>
      <c r="G11" s="17">
        <v>10</v>
      </c>
      <c r="H11" s="17">
        <v>10</v>
      </c>
      <c r="I11" s="17">
        <v>10</v>
      </c>
      <c r="J11" s="18"/>
      <c r="K11" s="18"/>
      <c r="L11" s="25">
        <f t="shared" si="1"/>
        <v>10</v>
      </c>
      <c r="M11" s="25">
        <f t="shared" si="2"/>
        <v>10</v>
      </c>
      <c r="N11" s="26">
        <f t="shared" si="3"/>
        <v>10</v>
      </c>
    </row>
    <row r="12" spans="1:14" ht="24" customHeight="1" x14ac:dyDescent="0.15">
      <c r="B12" s="11" t="str">
        <f t="shared" si="0"/>
        <v>1语文11</v>
      </c>
      <c r="C12" s="11" t="s">
        <v>16</v>
      </c>
      <c r="D12" s="15">
        <f>COUNTIFS($C$2:C12,C12)</f>
        <v>11</v>
      </c>
      <c r="E12" s="16">
        <v>11</v>
      </c>
      <c r="F12" s="16">
        <v>11</v>
      </c>
      <c r="G12" s="16">
        <v>11</v>
      </c>
      <c r="H12" s="16">
        <v>11</v>
      </c>
      <c r="I12" s="16">
        <v>11</v>
      </c>
      <c r="J12" s="18"/>
      <c r="K12" s="18"/>
      <c r="L12" s="25">
        <f t="shared" si="1"/>
        <v>11</v>
      </c>
      <c r="M12" s="25">
        <f t="shared" si="2"/>
        <v>11</v>
      </c>
      <c r="N12" s="26">
        <f t="shared" si="3"/>
        <v>11</v>
      </c>
    </row>
    <row r="13" spans="1:14" ht="24" customHeight="1" x14ac:dyDescent="0.15">
      <c r="B13" s="11" t="str">
        <f t="shared" si="0"/>
        <v>1语文12</v>
      </c>
      <c r="C13" s="11" t="s">
        <v>16</v>
      </c>
      <c r="D13" s="15">
        <f>COUNTIFS($C$2:C13,C13)</f>
        <v>12</v>
      </c>
      <c r="E13" s="17">
        <v>12</v>
      </c>
      <c r="F13" s="17">
        <v>12</v>
      </c>
      <c r="G13" s="17">
        <v>12</v>
      </c>
      <c r="H13" s="17">
        <v>12</v>
      </c>
      <c r="I13" s="17">
        <v>12</v>
      </c>
      <c r="J13" s="18"/>
      <c r="K13" s="18"/>
      <c r="L13" s="25">
        <f t="shared" si="1"/>
        <v>12</v>
      </c>
      <c r="M13" s="25">
        <f t="shared" si="2"/>
        <v>12</v>
      </c>
      <c r="N13" s="26">
        <f t="shared" si="3"/>
        <v>12</v>
      </c>
    </row>
    <row r="14" spans="1:14" ht="24" customHeight="1" x14ac:dyDescent="0.15">
      <c r="B14" s="11" t="str">
        <f t="shared" si="0"/>
        <v>1语文13</v>
      </c>
      <c r="C14" s="11" t="s">
        <v>16</v>
      </c>
      <c r="D14" s="15">
        <f>COUNTIFS($C$2:C14,C14)</f>
        <v>13</v>
      </c>
      <c r="E14" s="16">
        <v>13</v>
      </c>
      <c r="F14" s="16">
        <v>13</v>
      </c>
      <c r="G14" s="16">
        <v>13</v>
      </c>
      <c r="H14" s="16">
        <v>13</v>
      </c>
      <c r="I14" s="16">
        <v>13</v>
      </c>
      <c r="J14" s="18"/>
      <c r="K14" s="18"/>
      <c r="L14" s="25">
        <f t="shared" si="1"/>
        <v>13</v>
      </c>
      <c r="M14" s="25">
        <f t="shared" si="2"/>
        <v>13</v>
      </c>
      <c r="N14" s="26">
        <f t="shared" si="3"/>
        <v>13</v>
      </c>
    </row>
    <row r="15" spans="1:14" ht="24" customHeight="1" x14ac:dyDescent="0.15">
      <c r="B15" s="11" t="str">
        <f t="shared" si="0"/>
        <v>1语文14</v>
      </c>
      <c r="C15" s="11" t="s">
        <v>16</v>
      </c>
      <c r="D15" s="15">
        <f>COUNTIFS($C$2:C15,C15)</f>
        <v>14</v>
      </c>
      <c r="E15" s="17">
        <v>14</v>
      </c>
      <c r="F15" s="17">
        <v>14</v>
      </c>
      <c r="G15" s="17">
        <v>14</v>
      </c>
      <c r="H15" s="17">
        <v>14</v>
      </c>
      <c r="I15" s="17">
        <v>14</v>
      </c>
      <c r="J15" s="18"/>
      <c r="K15" s="18"/>
      <c r="L15" s="25">
        <f t="shared" si="1"/>
        <v>14</v>
      </c>
      <c r="M15" s="25">
        <f t="shared" si="2"/>
        <v>14</v>
      </c>
      <c r="N15" s="26">
        <f t="shared" si="3"/>
        <v>14</v>
      </c>
    </row>
    <row r="16" spans="1:14" ht="24" customHeight="1" x14ac:dyDescent="0.15">
      <c r="B16" s="11" t="str">
        <f t="shared" si="0"/>
        <v>1语文15</v>
      </c>
      <c r="C16" s="11" t="s">
        <v>16</v>
      </c>
      <c r="D16" s="15">
        <f>COUNTIFS($C$2:C16,C16)</f>
        <v>15</v>
      </c>
      <c r="E16" s="16">
        <v>15</v>
      </c>
      <c r="F16" s="16">
        <v>15</v>
      </c>
      <c r="G16" s="16">
        <v>15</v>
      </c>
      <c r="H16" s="16">
        <v>15</v>
      </c>
      <c r="I16" s="16">
        <v>15</v>
      </c>
      <c r="J16" s="18"/>
      <c r="K16" s="18"/>
      <c r="L16" s="25">
        <f t="shared" si="1"/>
        <v>15</v>
      </c>
      <c r="M16" s="25">
        <f t="shared" si="2"/>
        <v>15</v>
      </c>
      <c r="N16" s="26">
        <f t="shared" si="3"/>
        <v>15</v>
      </c>
    </row>
    <row r="17" spans="2:18" ht="24" customHeight="1" x14ac:dyDescent="0.15">
      <c r="B17" s="11" t="str">
        <f t="shared" si="0"/>
        <v>1语文16</v>
      </c>
      <c r="C17" s="11" t="s">
        <v>16</v>
      </c>
      <c r="D17" s="15">
        <f>COUNTIFS($C$2:C17,C17)</f>
        <v>16</v>
      </c>
      <c r="E17" s="17">
        <v>16</v>
      </c>
      <c r="F17" s="17">
        <v>16</v>
      </c>
      <c r="G17" s="17">
        <v>16</v>
      </c>
      <c r="H17" s="17">
        <v>16</v>
      </c>
      <c r="I17" s="17">
        <v>16</v>
      </c>
      <c r="J17" s="16"/>
      <c r="K17" s="16"/>
      <c r="L17" s="25">
        <f t="shared" si="1"/>
        <v>16</v>
      </c>
      <c r="M17" s="25">
        <f t="shared" si="2"/>
        <v>16</v>
      </c>
      <c r="N17" s="26">
        <f t="shared" si="3"/>
        <v>16</v>
      </c>
    </row>
    <row r="18" spans="2:18" ht="24" customHeight="1" x14ac:dyDescent="0.15">
      <c r="B18" s="11" t="str">
        <f t="shared" si="0"/>
        <v>1语文17</v>
      </c>
      <c r="C18" s="11" t="s">
        <v>16</v>
      </c>
      <c r="D18" s="15">
        <f>COUNTIFS($C$2:C18,C18)</f>
        <v>17</v>
      </c>
      <c r="E18" s="16">
        <v>17</v>
      </c>
      <c r="F18" s="16">
        <v>17</v>
      </c>
      <c r="G18" s="16">
        <v>17</v>
      </c>
      <c r="H18" s="16">
        <v>17</v>
      </c>
      <c r="I18" s="16">
        <v>17</v>
      </c>
      <c r="J18" s="18"/>
      <c r="K18" s="18"/>
      <c r="L18" s="25">
        <f t="shared" si="1"/>
        <v>17</v>
      </c>
      <c r="M18" s="25">
        <f t="shared" si="2"/>
        <v>17</v>
      </c>
      <c r="N18" s="26">
        <f t="shared" si="3"/>
        <v>17</v>
      </c>
      <c r="R18" s="11"/>
    </row>
    <row r="19" spans="2:18" ht="24" customHeight="1" x14ac:dyDescent="0.15">
      <c r="B19" s="11" t="str">
        <f t="shared" si="0"/>
        <v>2数学1</v>
      </c>
      <c r="C19" s="11" t="s">
        <v>17</v>
      </c>
      <c r="D19" s="15">
        <f>COUNTIFS($C$2:C19,C19)</f>
        <v>1</v>
      </c>
      <c r="E19" s="17">
        <v>18</v>
      </c>
      <c r="F19" s="17">
        <v>18</v>
      </c>
      <c r="G19" s="17">
        <v>18</v>
      </c>
      <c r="H19" s="17">
        <v>18</v>
      </c>
      <c r="I19" s="17">
        <v>18</v>
      </c>
      <c r="J19" s="18"/>
      <c r="K19" s="18"/>
      <c r="L19" s="25">
        <f t="shared" si="1"/>
        <v>18</v>
      </c>
      <c r="M19" s="25">
        <f t="shared" si="2"/>
        <v>18</v>
      </c>
      <c r="N19" s="26">
        <f t="shared" si="3"/>
        <v>18</v>
      </c>
      <c r="R19" s="11"/>
    </row>
    <row r="20" spans="2:18" ht="24" customHeight="1" x14ac:dyDescent="0.15">
      <c r="B20" s="11" t="str">
        <f t="shared" si="0"/>
        <v>2数学2</v>
      </c>
      <c r="C20" s="11" t="s">
        <v>17</v>
      </c>
      <c r="D20" s="15">
        <f>COUNTIFS($C$2:C20,C20)</f>
        <v>2</v>
      </c>
      <c r="E20" s="16">
        <v>19</v>
      </c>
      <c r="F20" s="16">
        <v>19</v>
      </c>
      <c r="G20" s="16">
        <v>19</v>
      </c>
      <c r="H20" s="16">
        <v>19</v>
      </c>
      <c r="I20" s="16">
        <v>19</v>
      </c>
      <c r="J20" s="18"/>
      <c r="K20" s="18"/>
      <c r="L20" s="25">
        <f t="shared" si="1"/>
        <v>19</v>
      </c>
      <c r="M20" s="25">
        <f t="shared" si="2"/>
        <v>19</v>
      </c>
      <c r="N20" s="26">
        <f t="shared" si="3"/>
        <v>19</v>
      </c>
      <c r="R20" s="11"/>
    </row>
    <row r="21" spans="2:18" ht="24" customHeight="1" x14ac:dyDescent="0.15">
      <c r="B21" s="11" t="str">
        <f t="shared" si="0"/>
        <v>2数学3</v>
      </c>
      <c r="C21" s="11" t="s">
        <v>17</v>
      </c>
      <c r="D21" s="15">
        <f>COUNTIFS($C$2:C21,C21)</f>
        <v>3</v>
      </c>
      <c r="E21" s="17">
        <v>20</v>
      </c>
      <c r="F21" s="17">
        <v>20</v>
      </c>
      <c r="G21" s="17">
        <v>20</v>
      </c>
      <c r="H21" s="17">
        <v>20</v>
      </c>
      <c r="I21" s="17">
        <v>20</v>
      </c>
      <c r="J21" s="18"/>
      <c r="K21" s="18"/>
      <c r="L21" s="25">
        <f t="shared" si="1"/>
        <v>20</v>
      </c>
      <c r="M21" s="25">
        <f t="shared" si="2"/>
        <v>20</v>
      </c>
      <c r="N21" s="26">
        <f t="shared" si="3"/>
        <v>20</v>
      </c>
      <c r="R21" s="11"/>
    </row>
    <row r="22" spans="2:18" ht="24" customHeight="1" x14ac:dyDescent="0.15">
      <c r="B22" s="11" t="str">
        <f t="shared" si="0"/>
        <v>2数学4</v>
      </c>
      <c r="C22" s="11" t="s">
        <v>17</v>
      </c>
      <c r="D22" s="15">
        <f>COUNTIFS($C$2:C22,C22)</f>
        <v>4</v>
      </c>
      <c r="E22" s="16">
        <v>21</v>
      </c>
      <c r="F22" s="16">
        <v>21</v>
      </c>
      <c r="G22" s="16">
        <v>21</v>
      </c>
      <c r="H22" s="16">
        <v>21</v>
      </c>
      <c r="I22" s="16">
        <v>21</v>
      </c>
      <c r="J22" s="18"/>
      <c r="K22" s="18"/>
      <c r="L22" s="25">
        <f t="shared" si="1"/>
        <v>21</v>
      </c>
      <c r="M22" s="25">
        <f t="shared" si="2"/>
        <v>21</v>
      </c>
      <c r="N22" s="26">
        <f t="shared" si="3"/>
        <v>21</v>
      </c>
      <c r="R22" s="11"/>
    </row>
    <row r="23" spans="2:18" ht="24" customHeight="1" x14ac:dyDescent="0.15">
      <c r="B23" s="11" t="str">
        <f t="shared" si="0"/>
        <v>2数学5</v>
      </c>
      <c r="C23" s="11" t="s">
        <v>17</v>
      </c>
      <c r="D23" s="15">
        <f>COUNTIFS($C$2:C23,C23)</f>
        <v>5</v>
      </c>
      <c r="E23" s="17">
        <v>22</v>
      </c>
      <c r="F23" s="17">
        <v>22</v>
      </c>
      <c r="G23" s="17">
        <v>22</v>
      </c>
      <c r="H23" s="17">
        <v>22</v>
      </c>
      <c r="I23" s="17">
        <v>22</v>
      </c>
      <c r="J23" s="18"/>
      <c r="K23" s="18"/>
      <c r="L23" s="25">
        <f t="shared" si="1"/>
        <v>22</v>
      </c>
      <c r="M23" s="25">
        <f t="shared" si="2"/>
        <v>22</v>
      </c>
      <c r="N23" s="26">
        <f t="shared" si="3"/>
        <v>22</v>
      </c>
      <c r="R23" s="11"/>
    </row>
    <row r="24" spans="2:18" ht="24" customHeight="1" x14ac:dyDescent="0.15">
      <c r="B24" s="11" t="str">
        <f t="shared" si="0"/>
        <v>2数学6</v>
      </c>
      <c r="C24" s="11" t="s">
        <v>17</v>
      </c>
      <c r="D24" s="15">
        <f>COUNTIFS($C$2:C24,C24)</f>
        <v>6</v>
      </c>
      <c r="E24" s="16">
        <v>23</v>
      </c>
      <c r="F24" s="16">
        <v>23</v>
      </c>
      <c r="G24" s="16">
        <v>23</v>
      </c>
      <c r="H24" s="16">
        <v>23</v>
      </c>
      <c r="I24" s="16">
        <v>23</v>
      </c>
      <c r="J24" s="16"/>
      <c r="K24" s="16"/>
      <c r="L24" s="25">
        <f t="shared" si="1"/>
        <v>23</v>
      </c>
      <c r="M24" s="25">
        <f t="shared" si="2"/>
        <v>23</v>
      </c>
      <c r="N24" s="26">
        <f t="shared" si="3"/>
        <v>23</v>
      </c>
      <c r="R24" s="11"/>
    </row>
    <row r="25" spans="2:18" ht="24" customHeight="1" x14ac:dyDescent="0.15">
      <c r="B25" s="11" t="str">
        <f t="shared" si="0"/>
        <v>2数学7</v>
      </c>
      <c r="C25" s="11" t="s">
        <v>17</v>
      </c>
      <c r="D25" s="15">
        <f>COUNTIFS($C$2:C25,C25)</f>
        <v>7</v>
      </c>
      <c r="E25" s="17">
        <v>24</v>
      </c>
      <c r="F25" s="17">
        <v>24</v>
      </c>
      <c r="G25" s="17">
        <v>24</v>
      </c>
      <c r="H25" s="17">
        <v>24</v>
      </c>
      <c r="I25" s="17">
        <v>24</v>
      </c>
      <c r="J25" s="18"/>
      <c r="K25" s="18"/>
      <c r="L25" s="25">
        <f t="shared" si="1"/>
        <v>24</v>
      </c>
      <c r="M25" s="25">
        <f t="shared" si="2"/>
        <v>24</v>
      </c>
      <c r="N25" s="26">
        <f t="shared" si="3"/>
        <v>24</v>
      </c>
      <c r="R25" s="11"/>
    </row>
    <row r="26" spans="2:18" ht="24" customHeight="1" x14ac:dyDescent="0.15">
      <c r="B26" s="11" t="str">
        <f t="shared" si="0"/>
        <v>2数学8</v>
      </c>
      <c r="C26" s="11" t="s">
        <v>17</v>
      </c>
      <c r="D26" s="15">
        <f>COUNTIFS($C$2:C26,C26)</f>
        <v>8</v>
      </c>
      <c r="E26" s="16">
        <v>25</v>
      </c>
      <c r="F26" s="16">
        <v>25</v>
      </c>
      <c r="G26" s="16">
        <v>25</v>
      </c>
      <c r="H26" s="16">
        <v>25</v>
      </c>
      <c r="I26" s="16">
        <v>25</v>
      </c>
      <c r="J26" s="18"/>
      <c r="K26" s="18"/>
      <c r="L26" s="25">
        <f t="shared" si="1"/>
        <v>25</v>
      </c>
      <c r="M26" s="25">
        <f t="shared" si="2"/>
        <v>25</v>
      </c>
      <c r="N26" s="26">
        <f t="shared" si="3"/>
        <v>25</v>
      </c>
      <c r="R26" s="11"/>
    </row>
    <row r="27" spans="2:18" ht="24" customHeight="1" x14ac:dyDescent="0.15">
      <c r="B27" s="11" t="str">
        <f t="shared" si="0"/>
        <v>2数学9</v>
      </c>
      <c r="C27" s="11" t="s">
        <v>17</v>
      </c>
      <c r="D27" s="15">
        <f>COUNTIFS($C$2:C27,C27)</f>
        <v>9</v>
      </c>
      <c r="E27" s="17">
        <v>26</v>
      </c>
      <c r="F27" s="17">
        <v>26</v>
      </c>
      <c r="G27" s="17">
        <v>26</v>
      </c>
      <c r="H27" s="17">
        <v>26</v>
      </c>
      <c r="I27" s="17">
        <v>26</v>
      </c>
      <c r="J27" s="16"/>
      <c r="K27" s="16"/>
      <c r="L27" s="25">
        <f t="shared" si="1"/>
        <v>26</v>
      </c>
      <c r="M27" s="25">
        <f t="shared" si="2"/>
        <v>26</v>
      </c>
      <c r="N27" s="26">
        <f t="shared" si="3"/>
        <v>26</v>
      </c>
      <c r="R27" s="11"/>
    </row>
    <row r="28" spans="2:18" ht="24" customHeight="1" x14ac:dyDescent="0.15">
      <c r="B28" s="11" t="str">
        <f t="shared" si="0"/>
        <v>2数学10</v>
      </c>
      <c r="C28" s="11" t="s">
        <v>17</v>
      </c>
      <c r="D28" s="15">
        <f>COUNTIFS($C$2:C28,C28)</f>
        <v>10</v>
      </c>
      <c r="E28" s="16">
        <v>27</v>
      </c>
      <c r="F28" s="16">
        <v>27</v>
      </c>
      <c r="G28" s="16">
        <v>27</v>
      </c>
      <c r="H28" s="16">
        <v>27</v>
      </c>
      <c r="I28" s="16">
        <v>27</v>
      </c>
      <c r="J28" s="18"/>
      <c r="K28" s="18"/>
      <c r="L28" s="25">
        <f t="shared" si="1"/>
        <v>27</v>
      </c>
      <c r="M28" s="25">
        <f t="shared" si="2"/>
        <v>27</v>
      </c>
      <c r="N28" s="26">
        <f t="shared" si="3"/>
        <v>27</v>
      </c>
      <c r="R28" s="11"/>
    </row>
    <row r="29" spans="2:18" ht="24" customHeight="1" x14ac:dyDescent="0.15">
      <c r="B29" s="11" t="str">
        <f t="shared" si="0"/>
        <v>2数学11</v>
      </c>
      <c r="C29" s="11" t="s">
        <v>17</v>
      </c>
      <c r="D29" s="15">
        <f>COUNTIFS($C$2:C29,C29)</f>
        <v>11</v>
      </c>
      <c r="E29" s="17">
        <v>28</v>
      </c>
      <c r="F29" s="17">
        <v>28</v>
      </c>
      <c r="G29" s="17">
        <v>28</v>
      </c>
      <c r="H29" s="17">
        <v>28</v>
      </c>
      <c r="I29" s="17">
        <v>28</v>
      </c>
      <c r="J29" s="18"/>
      <c r="K29" s="18"/>
      <c r="L29" s="25">
        <f t="shared" si="1"/>
        <v>28</v>
      </c>
      <c r="M29" s="25">
        <f t="shared" si="2"/>
        <v>28</v>
      </c>
      <c r="N29" s="26">
        <f t="shared" si="3"/>
        <v>28</v>
      </c>
    </row>
    <row r="30" spans="2:18" ht="24" customHeight="1" x14ac:dyDescent="0.15">
      <c r="B30" s="11" t="str">
        <f>C30&amp;D30</f>
        <v>2数学12</v>
      </c>
      <c r="C30" s="11" t="s">
        <v>17</v>
      </c>
      <c r="D30" s="15">
        <f>COUNTIFS($C$2:C30,C30)</f>
        <v>12</v>
      </c>
      <c r="E30" s="16">
        <v>29</v>
      </c>
      <c r="F30" s="16">
        <v>29</v>
      </c>
      <c r="G30" s="16">
        <v>29</v>
      </c>
      <c r="H30" s="16">
        <v>29</v>
      </c>
      <c r="I30" s="16">
        <v>29</v>
      </c>
      <c r="J30" s="18"/>
      <c r="K30" s="18"/>
      <c r="L30" s="25">
        <f t="shared" si="1"/>
        <v>29</v>
      </c>
      <c r="M30" s="25">
        <f t="shared" si="2"/>
        <v>29</v>
      </c>
      <c r="N30" s="26">
        <f t="shared" si="3"/>
        <v>29</v>
      </c>
    </row>
    <row r="31" spans="2:18" ht="24" customHeight="1" x14ac:dyDescent="0.15">
      <c r="B31" s="11" t="str">
        <f t="shared" si="0"/>
        <v>2数学13</v>
      </c>
      <c r="C31" s="11" t="s">
        <v>17</v>
      </c>
      <c r="D31" s="15">
        <f>COUNTIFS($C$2:C31,C31)</f>
        <v>13</v>
      </c>
      <c r="E31" s="17">
        <v>30</v>
      </c>
      <c r="F31" s="17">
        <v>30</v>
      </c>
      <c r="G31" s="17">
        <v>30</v>
      </c>
      <c r="H31" s="17">
        <v>30</v>
      </c>
      <c r="I31" s="17">
        <v>30</v>
      </c>
      <c r="J31" s="18"/>
      <c r="K31" s="18"/>
      <c r="L31" s="25">
        <f t="shared" si="1"/>
        <v>30</v>
      </c>
      <c r="M31" s="25">
        <f t="shared" si="2"/>
        <v>30</v>
      </c>
      <c r="N31" s="26">
        <f t="shared" si="3"/>
        <v>30</v>
      </c>
    </row>
    <row r="32" spans="2:18" ht="24" customHeight="1" x14ac:dyDescent="0.15">
      <c r="B32" s="11" t="str">
        <f t="shared" si="0"/>
        <v>2数学14</v>
      </c>
      <c r="C32" s="11" t="s">
        <v>17</v>
      </c>
      <c r="D32" s="15">
        <f>COUNTIFS($C$2:C32,C32)</f>
        <v>14</v>
      </c>
      <c r="E32" s="16">
        <v>31</v>
      </c>
      <c r="F32" s="16">
        <v>31</v>
      </c>
      <c r="G32" s="16">
        <v>31</v>
      </c>
      <c r="H32" s="16">
        <v>31</v>
      </c>
      <c r="I32" s="16">
        <v>31</v>
      </c>
      <c r="J32" s="18"/>
      <c r="K32" s="18"/>
      <c r="L32" s="25">
        <f t="shared" si="1"/>
        <v>31</v>
      </c>
      <c r="M32" s="25">
        <f t="shared" si="2"/>
        <v>31</v>
      </c>
      <c r="N32" s="26">
        <f t="shared" si="3"/>
        <v>31</v>
      </c>
    </row>
    <row r="33" spans="2:14" ht="24" customHeight="1" x14ac:dyDescent="0.15">
      <c r="B33" s="11" t="str">
        <f>C33&amp;D33</f>
        <v>2数学15</v>
      </c>
      <c r="C33" s="11" t="s">
        <v>17</v>
      </c>
      <c r="D33" s="15">
        <f>COUNTIFS($C$2:C33,C33)</f>
        <v>15</v>
      </c>
      <c r="E33" s="17">
        <v>32</v>
      </c>
      <c r="F33" s="17">
        <v>32</v>
      </c>
      <c r="G33" s="17">
        <v>32</v>
      </c>
      <c r="H33" s="17">
        <v>32</v>
      </c>
      <c r="I33" s="17">
        <v>32</v>
      </c>
      <c r="J33" s="18"/>
      <c r="K33" s="18"/>
      <c r="L33" s="25">
        <f t="shared" si="1"/>
        <v>32</v>
      </c>
      <c r="M33" s="25">
        <f t="shared" si="2"/>
        <v>32</v>
      </c>
      <c r="N33" s="26">
        <f t="shared" si="3"/>
        <v>32</v>
      </c>
    </row>
    <row r="34" spans="2:14" ht="24" customHeight="1" x14ac:dyDescent="0.15">
      <c r="B34" s="11" t="str">
        <f t="shared" ref="B34:B55" si="4">C34&amp;D34</f>
        <v>2数学16</v>
      </c>
      <c r="C34" s="11" t="s">
        <v>17</v>
      </c>
      <c r="D34" s="15">
        <f>COUNTIFS($C$2:C34,C34)</f>
        <v>16</v>
      </c>
      <c r="E34" s="16">
        <v>33</v>
      </c>
      <c r="F34" s="16">
        <v>33</v>
      </c>
      <c r="G34" s="16">
        <v>33</v>
      </c>
      <c r="H34" s="16">
        <v>33</v>
      </c>
      <c r="I34" s="16">
        <v>33</v>
      </c>
      <c r="J34" s="18"/>
      <c r="K34" s="18"/>
      <c r="L34" s="25">
        <f t="shared" si="1"/>
        <v>33</v>
      </c>
      <c r="M34" s="25">
        <f t="shared" si="2"/>
        <v>33</v>
      </c>
      <c r="N34" s="26">
        <f t="shared" si="3"/>
        <v>33</v>
      </c>
    </row>
    <row r="35" spans="2:14" ht="24" customHeight="1" x14ac:dyDescent="0.15">
      <c r="B35" s="11" t="str">
        <f t="shared" si="4"/>
        <v>2数学17</v>
      </c>
      <c r="C35" s="11" t="s">
        <v>17</v>
      </c>
      <c r="D35" s="15">
        <f>COUNTIFS($C$2:C35,C35)</f>
        <v>17</v>
      </c>
      <c r="E35" s="17">
        <v>34</v>
      </c>
      <c r="F35" s="17">
        <v>34</v>
      </c>
      <c r="G35" s="17">
        <v>34</v>
      </c>
      <c r="H35" s="17">
        <v>34</v>
      </c>
      <c r="I35" s="17">
        <v>34</v>
      </c>
      <c r="J35" s="18"/>
      <c r="K35" s="18"/>
      <c r="L35" s="25">
        <f t="shared" si="1"/>
        <v>34</v>
      </c>
      <c r="M35" s="25">
        <f t="shared" si="2"/>
        <v>34</v>
      </c>
      <c r="N35" s="26">
        <f t="shared" si="3"/>
        <v>34</v>
      </c>
    </row>
    <row r="36" spans="2:14" ht="24" customHeight="1" x14ac:dyDescent="0.15">
      <c r="B36" s="11" t="str">
        <f t="shared" si="4"/>
        <v>2数学18</v>
      </c>
      <c r="C36" s="11" t="s">
        <v>17</v>
      </c>
      <c r="D36" s="15">
        <f>COUNTIFS($C$2:C36,C36)</f>
        <v>18</v>
      </c>
      <c r="E36" s="16">
        <v>35</v>
      </c>
      <c r="F36" s="16">
        <v>35</v>
      </c>
      <c r="G36" s="16">
        <v>35</v>
      </c>
      <c r="H36" s="16">
        <v>35</v>
      </c>
      <c r="I36" s="16">
        <v>35</v>
      </c>
      <c r="J36" s="16"/>
      <c r="K36" s="16"/>
      <c r="L36" s="25">
        <f t="shared" si="1"/>
        <v>35</v>
      </c>
      <c r="M36" s="25">
        <f t="shared" si="2"/>
        <v>35</v>
      </c>
      <c r="N36" s="26">
        <f t="shared" si="3"/>
        <v>35</v>
      </c>
    </row>
    <row r="37" spans="2:14" ht="24" customHeight="1" x14ac:dyDescent="0.15">
      <c r="B37" s="11" t="str">
        <f t="shared" si="4"/>
        <v>3英语1</v>
      </c>
      <c r="C37" s="11" t="s">
        <v>18</v>
      </c>
      <c r="D37" s="15">
        <f>COUNTIFS($C$2:C37,C37)</f>
        <v>1</v>
      </c>
      <c r="E37" s="17">
        <v>36</v>
      </c>
      <c r="F37" s="17">
        <v>36</v>
      </c>
      <c r="G37" s="17">
        <v>36</v>
      </c>
      <c r="H37" s="17">
        <v>36</v>
      </c>
      <c r="I37" s="17">
        <v>36</v>
      </c>
      <c r="J37" s="18"/>
      <c r="K37" s="18"/>
      <c r="L37" s="25">
        <f t="shared" si="1"/>
        <v>36</v>
      </c>
      <c r="M37" s="25">
        <f t="shared" si="2"/>
        <v>36</v>
      </c>
      <c r="N37" s="26">
        <f t="shared" si="3"/>
        <v>36</v>
      </c>
    </row>
    <row r="38" spans="2:14" ht="24" customHeight="1" x14ac:dyDescent="0.15">
      <c r="B38" s="11" t="str">
        <f t="shared" si="4"/>
        <v>3英语2</v>
      </c>
      <c r="C38" s="11" t="s">
        <v>18</v>
      </c>
      <c r="D38" s="15">
        <f>COUNTIFS($C$2:C38,C38)</f>
        <v>2</v>
      </c>
      <c r="E38" s="16">
        <v>37</v>
      </c>
      <c r="F38" s="16">
        <v>37</v>
      </c>
      <c r="G38" s="16">
        <v>37</v>
      </c>
      <c r="H38" s="16">
        <v>37</v>
      </c>
      <c r="I38" s="16">
        <v>37</v>
      </c>
      <c r="J38" s="18"/>
      <c r="K38" s="18"/>
      <c r="L38" s="25">
        <f t="shared" si="1"/>
        <v>37</v>
      </c>
      <c r="M38" s="25">
        <f t="shared" si="2"/>
        <v>37</v>
      </c>
      <c r="N38" s="26">
        <f t="shared" si="3"/>
        <v>37</v>
      </c>
    </row>
    <row r="39" spans="2:14" ht="24" customHeight="1" x14ac:dyDescent="0.15">
      <c r="B39" s="11" t="str">
        <f t="shared" si="4"/>
        <v>3英语3</v>
      </c>
      <c r="C39" s="11" t="s">
        <v>18</v>
      </c>
      <c r="D39" s="15">
        <f>COUNTIFS($C$2:C39,C39)</f>
        <v>3</v>
      </c>
      <c r="E39" s="17">
        <v>38</v>
      </c>
      <c r="F39" s="17">
        <v>38</v>
      </c>
      <c r="G39" s="17">
        <v>38</v>
      </c>
      <c r="H39" s="17">
        <v>38</v>
      </c>
      <c r="I39" s="17">
        <v>38</v>
      </c>
      <c r="J39" s="18"/>
      <c r="K39" s="18"/>
      <c r="L39" s="25">
        <f t="shared" si="1"/>
        <v>38</v>
      </c>
      <c r="M39" s="25">
        <f t="shared" si="2"/>
        <v>38</v>
      </c>
      <c r="N39" s="26">
        <f t="shared" si="3"/>
        <v>38</v>
      </c>
    </row>
    <row r="40" spans="2:14" ht="24" customHeight="1" x14ac:dyDescent="0.15">
      <c r="B40" s="11" t="str">
        <f t="shared" si="4"/>
        <v>3英语4</v>
      </c>
      <c r="C40" s="11" t="s">
        <v>18</v>
      </c>
      <c r="D40" s="15">
        <f>COUNTIFS($C$2:C40,C40)</f>
        <v>4</v>
      </c>
      <c r="E40" s="16">
        <v>39</v>
      </c>
      <c r="F40" s="16">
        <v>39</v>
      </c>
      <c r="G40" s="16">
        <v>39</v>
      </c>
      <c r="H40" s="16">
        <v>39</v>
      </c>
      <c r="I40" s="16">
        <v>39</v>
      </c>
      <c r="J40" s="18"/>
      <c r="K40" s="18"/>
      <c r="L40" s="25">
        <f t="shared" si="1"/>
        <v>39</v>
      </c>
      <c r="M40" s="25">
        <f t="shared" si="2"/>
        <v>39</v>
      </c>
      <c r="N40" s="26">
        <f t="shared" si="3"/>
        <v>39</v>
      </c>
    </row>
    <row r="41" spans="2:14" ht="24" customHeight="1" x14ac:dyDescent="0.15">
      <c r="B41" s="11" t="str">
        <f t="shared" si="4"/>
        <v>3英语5</v>
      </c>
      <c r="C41" s="11" t="s">
        <v>18</v>
      </c>
      <c r="D41" s="15">
        <f>COUNTIFS($C$2:C41,C41)</f>
        <v>5</v>
      </c>
      <c r="E41" s="17">
        <v>40</v>
      </c>
      <c r="F41" s="17">
        <v>40</v>
      </c>
      <c r="G41" s="17">
        <v>40</v>
      </c>
      <c r="H41" s="17">
        <v>40</v>
      </c>
      <c r="I41" s="17">
        <v>40</v>
      </c>
      <c r="J41" s="18"/>
      <c r="K41" s="18"/>
      <c r="L41" s="25">
        <f t="shared" si="1"/>
        <v>40</v>
      </c>
      <c r="M41" s="25">
        <f t="shared" si="2"/>
        <v>40</v>
      </c>
      <c r="N41" s="26">
        <f t="shared" si="3"/>
        <v>40</v>
      </c>
    </row>
    <row r="42" spans="2:14" ht="24" customHeight="1" x14ac:dyDescent="0.15">
      <c r="B42" s="11" t="str">
        <f t="shared" si="4"/>
        <v>3英语6</v>
      </c>
      <c r="C42" s="11" t="s">
        <v>18</v>
      </c>
      <c r="D42" s="15">
        <f>COUNTIFS($C$2:C42,C42)</f>
        <v>6</v>
      </c>
      <c r="E42" s="16">
        <v>41</v>
      </c>
      <c r="F42" s="16">
        <v>41</v>
      </c>
      <c r="G42" s="16">
        <v>41</v>
      </c>
      <c r="H42" s="16">
        <v>41</v>
      </c>
      <c r="I42" s="16">
        <v>41</v>
      </c>
      <c r="J42" s="18"/>
      <c r="K42" s="18"/>
      <c r="L42" s="25">
        <f t="shared" si="1"/>
        <v>41</v>
      </c>
      <c r="M42" s="25">
        <f t="shared" si="2"/>
        <v>41</v>
      </c>
      <c r="N42" s="26">
        <f t="shared" si="3"/>
        <v>41</v>
      </c>
    </row>
    <row r="43" spans="2:14" ht="24" customHeight="1" x14ac:dyDescent="0.15">
      <c r="B43" s="11" t="str">
        <f t="shared" si="4"/>
        <v>3英语7</v>
      </c>
      <c r="C43" s="11" t="s">
        <v>18</v>
      </c>
      <c r="D43" s="15">
        <f>COUNTIFS($C$2:C43,C43)</f>
        <v>7</v>
      </c>
      <c r="E43" s="17">
        <v>42</v>
      </c>
      <c r="F43" s="17">
        <v>42</v>
      </c>
      <c r="G43" s="17">
        <v>42</v>
      </c>
      <c r="H43" s="17">
        <v>42</v>
      </c>
      <c r="I43" s="17">
        <v>42</v>
      </c>
      <c r="J43" s="18"/>
      <c r="K43" s="18"/>
      <c r="L43" s="25">
        <f t="shared" si="1"/>
        <v>42</v>
      </c>
      <c r="M43" s="25">
        <f t="shared" si="2"/>
        <v>42</v>
      </c>
      <c r="N43" s="26">
        <f t="shared" si="3"/>
        <v>42</v>
      </c>
    </row>
    <row r="44" spans="2:14" ht="24" customHeight="1" x14ac:dyDescent="0.15">
      <c r="B44" s="11" t="str">
        <f t="shared" si="4"/>
        <v>3英语8</v>
      </c>
      <c r="C44" s="11" t="s">
        <v>18</v>
      </c>
      <c r="D44" s="15">
        <f>COUNTIFS($C$2:C44,C44)</f>
        <v>8</v>
      </c>
      <c r="E44" s="16">
        <v>43</v>
      </c>
      <c r="F44" s="16">
        <v>43</v>
      </c>
      <c r="G44" s="16">
        <v>43</v>
      </c>
      <c r="H44" s="16">
        <v>43</v>
      </c>
      <c r="I44" s="16">
        <v>43</v>
      </c>
      <c r="J44" s="18"/>
      <c r="K44" s="18"/>
      <c r="L44" s="25">
        <f t="shared" si="1"/>
        <v>43</v>
      </c>
      <c r="M44" s="25">
        <f t="shared" si="2"/>
        <v>43</v>
      </c>
      <c r="N44" s="26">
        <f t="shared" si="3"/>
        <v>43</v>
      </c>
    </row>
    <row r="45" spans="2:14" ht="24" customHeight="1" x14ac:dyDescent="0.15">
      <c r="B45" s="11" t="str">
        <f t="shared" si="4"/>
        <v>3英语9</v>
      </c>
      <c r="C45" s="11" t="s">
        <v>18</v>
      </c>
      <c r="D45" s="15">
        <f>COUNTIFS($C$2:C45,C45)</f>
        <v>9</v>
      </c>
      <c r="E45" s="17">
        <v>44</v>
      </c>
      <c r="F45" s="17">
        <v>44</v>
      </c>
      <c r="G45" s="17">
        <v>44</v>
      </c>
      <c r="H45" s="17">
        <v>44</v>
      </c>
      <c r="I45" s="17">
        <v>44</v>
      </c>
      <c r="J45" s="16"/>
      <c r="K45" s="16"/>
      <c r="L45" s="25">
        <f t="shared" si="1"/>
        <v>44</v>
      </c>
      <c r="M45" s="25">
        <f t="shared" si="2"/>
        <v>44</v>
      </c>
      <c r="N45" s="26">
        <f t="shared" si="3"/>
        <v>44</v>
      </c>
    </row>
    <row r="46" spans="2:14" ht="24" customHeight="1" x14ac:dyDescent="0.15">
      <c r="B46" s="11" t="str">
        <f t="shared" si="4"/>
        <v>3英语10</v>
      </c>
      <c r="C46" s="11" t="s">
        <v>18</v>
      </c>
      <c r="D46" s="15">
        <f>COUNTIFS($C$2:C46,C46)</f>
        <v>10</v>
      </c>
      <c r="E46" s="16">
        <v>45</v>
      </c>
      <c r="F46" s="16">
        <v>45</v>
      </c>
      <c r="G46" s="16">
        <v>45</v>
      </c>
      <c r="H46" s="16">
        <v>45</v>
      </c>
      <c r="I46" s="16">
        <v>45</v>
      </c>
      <c r="J46" s="18"/>
      <c r="K46" s="18"/>
      <c r="L46" s="25">
        <f t="shared" si="1"/>
        <v>45</v>
      </c>
      <c r="M46" s="25">
        <f t="shared" si="2"/>
        <v>45</v>
      </c>
      <c r="N46" s="26">
        <f t="shared" si="3"/>
        <v>45</v>
      </c>
    </row>
    <row r="47" spans="2:14" ht="24" customHeight="1" x14ac:dyDescent="0.15">
      <c r="B47" s="11" t="str">
        <f t="shared" si="4"/>
        <v>3英语11</v>
      </c>
      <c r="C47" s="11" t="s">
        <v>18</v>
      </c>
      <c r="D47" s="15">
        <f>COUNTIFS($C$2:C47,C47)</f>
        <v>11</v>
      </c>
      <c r="E47" s="17">
        <v>46</v>
      </c>
      <c r="F47" s="17">
        <v>46</v>
      </c>
      <c r="G47" s="17">
        <v>46</v>
      </c>
      <c r="H47" s="17">
        <v>46</v>
      </c>
      <c r="I47" s="17">
        <v>46</v>
      </c>
      <c r="J47" s="18"/>
      <c r="K47" s="18"/>
      <c r="L47" s="25">
        <f t="shared" si="1"/>
        <v>46</v>
      </c>
      <c r="M47" s="25">
        <f t="shared" si="2"/>
        <v>46</v>
      </c>
      <c r="N47" s="26">
        <f t="shared" si="3"/>
        <v>46</v>
      </c>
    </row>
    <row r="48" spans="2:14" ht="24" customHeight="1" x14ac:dyDescent="0.15">
      <c r="B48" s="11" t="str">
        <f t="shared" si="4"/>
        <v>3英语12</v>
      </c>
      <c r="C48" s="11" t="s">
        <v>18</v>
      </c>
      <c r="D48" s="15">
        <f>COUNTIFS($C$2:C48,C48)</f>
        <v>12</v>
      </c>
      <c r="E48" s="16">
        <v>47</v>
      </c>
      <c r="F48" s="16">
        <v>47</v>
      </c>
      <c r="G48" s="16">
        <v>47</v>
      </c>
      <c r="H48" s="16">
        <v>47</v>
      </c>
      <c r="I48" s="16">
        <v>47</v>
      </c>
      <c r="J48" s="18"/>
      <c r="K48" s="18"/>
      <c r="L48" s="25">
        <f t="shared" si="1"/>
        <v>47</v>
      </c>
      <c r="M48" s="25">
        <f t="shared" si="2"/>
        <v>47</v>
      </c>
      <c r="N48" s="26">
        <f t="shared" si="3"/>
        <v>47</v>
      </c>
    </row>
    <row r="49" spans="2:14" ht="24" customHeight="1" x14ac:dyDescent="0.15">
      <c r="B49" s="11" t="str">
        <f t="shared" si="4"/>
        <v>3英语13</v>
      </c>
      <c r="C49" s="11" t="s">
        <v>18</v>
      </c>
      <c r="D49" s="15">
        <f>COUNTIFS($C$2:C49,C49)</f>
        <v>13</v>
      </c>
      <c r="E49" s="17">
        <v>48</v>
      </c>
      <c r="F49" s="17">
        <v>48</v>
      </c>
      <c r="G49" s="17">
        <v>48</v>
      </c>
      <c r="H49" s="17">
        <v>48</v>
      </c>
      <c r="I49" s="17">
        <v>48</v>
      </c>
      <c r="J49" s="18"/>
      <c r="K49" s="18"/>
      <c r="L49" s="25">
        <f t="shared" si="1"/>
        <v>48</v>
      </c>
      <c r="M49" s="25">
        <f t="shared" si="2"/>
        <v>48</v>
      </c>
      <c r="N49" s="26">
        <f t="shared" si="3"/>
        <v>48</v>
      </c>
    </row>
    <row r="50" spans="2:14" ht="24" customHeight="1" x14ac:dyDescent="0.15">
      <c r="B50" s="11" t="str">
        <f t="shared" si="4"/>
        <v>3英语14</v>
      </c>
      <c r="C50" s="11" t="s">
        <v>18</v>
      </c>
      <c r="D50" s="15">
        <f>COUNTIFS($C$2:C50,C50)</f>
        <v>14</v>
      </c>
      <c r="E50" s="16">
        <v>49</v>
      </c>
      <c r="F50" s="16">
        <v>49</v>
      </c>
      <c r="G50" s="16">
        <v>49</v>
      </c>
      <c r="H50" s="16">
        <v>49</v>
      </c>
      <c r="I50" s="16">
        <v>49</v>
      </c>
      <c r="J50" s="18"/>
      <c r="K50" s="18"/>
      <c r="L50" s="25">
        <f t="shared" si="1"/>
        <v>49</v>
      </c>
      <c r="M50" s="25">
        <f t="shared" si="2"/>
        <v>49</v>
      </c>
      <c r="N50" s="26">
        <f t="shared" si="3"/>
        <v>49</v>
      </c>
    </row>
    <row r="51" spans="2:14" ht="24" customHeight="1" x14ac:dyDescent="0.15">
      <c r="B51" s="11" t="str">
        <f t="shared" si="4"/>
        <v>3英语15</v>
      </c>
      <c r="C51" s="11" t="s">
        <v>18</v>
      </c>
      <c r="D51" s="15">
        <f>COUNTIFS($C$2:C51,C51)</f>
        <v>15</v>
      </c>
      <c r="E51" s="17">
        <v>50</v>
      </c>
      <c r="F51" s="17">
        <v>50</v>
      </c>
      <c r="G51" s="17">
        <v>50</v>
      </c>
      <c r="H51" s="17">
        <v>50</v>
      </c>
      <c r="I51" s="17">
        <v>50</v>
      </c>
      <c r="J51" s="18"/>
      <c r="K51" s="18"/>
      <c r="L51" s="25">
        <f t="shared" si="1"/>
        <v>50</v>
      </c>
      <c r="M51" s="25">
        <f t="shared" si="2"/>
        <v>50</v>
      </c>
      <c r="N51" s="26">
        <f t="shared" si="3"/>
        <v>50</v>
      </c>
    </row>
    <row r="52" spans="2:14" ht="24" customHeight="1" x14ac:dyDescent="0.15">
      <c r="B52" s="11" t="str">
        <f>C52&amp;D52</f>
        <v>3英语16</v>
      </c>
      <c r="C52" s="11" t="s">
        <v>18</v>
      </c>
      <c r="D52" s="15">
        <f>COUNTIFS($C$2:C52,C52)</f>
        <v>16</v>
      </c>
      <c r="E52" s="16">
        <v>51</v>
      </c>
      <c r="F52" s="16">
        <v>51</v>
      </c>
      <c r="G52" s="16">
        <v>51</v>
      </c>
      <c r="H52" s="16">
        <v>51</v>
      </c>
      <c r="I52" s="16">
        <v>51</v>
      </c>
      <c r="J52" s="18"/>
      <c r="K52" s="18"/>
      <c r="L52" s="25">
        <f t="shared" si="1"/>
        <v>51</v>
      </c>
      <c r="M52" s="25">
        <f t="shared" si="2"/>
        <v>51</v>
      </c>
      <c r="N52" s="26">
        <f t="shared" si="3"/>
        <v>51</v>
      </c>
    </row>
    <row r="53" spans="2:14" ht="24" customHeight="1" x14ac:dyDescent="0.15">
      <c r="B53" s="11" t="str">
        <f>C53&amp;D53</f>
        <v>3英语17</v>
      </c>
      <c r="C53" s="11" t="s">
        <v>18</v>
      </c>
      <c r="D53" s="15">
        <f>COUNTIFS($C$2:C53,C53)</f>
        <v>17</v>
      </c>
      <c r="E53" s="17">
        <v>52</v>
      </c>
      <c r="F53" s="17">
        <v>52</v>
      </c>
      <c r="G53" s="17">
        <v>52</v>
      </c>
      <c r="H53" s="17">
        <v>52</v>
      </c>
      <c r="I53" s="17">
        <v>52</v>
      </c>
      <c r="J53" s="18"/>
      <c r="K53" s="18"/>
      <c r="L53" s="25">
        <f t="shared" si="1"/>
        <v>52</v>
      </c>
      <c r="M53" s="25">
        <f t="shared" si="2"/>
        <v>52</v>
      </c>
      <c r="N53" s="26">
        <f t="shared" si="3"/>
        <v>52</v>
      </c>
    </row>
    <row r="54" spans="2:14" ht="24" customHeight="1" x14ac:dyDescent="0.15">
      <c r="B54" s="11" t="str">
        <f t="shared" si="4"/>
        <v>5道德与法治1</v>
      </c>
      <c r="C54" s="11" t="s">
        <v>48</v>
      </c>
      <c r="D54" s="15">
        <f>COUNTIFS($C$2:C54,C54)</f>
        <v>1</v>
      </c>
      <c r="E54" s="16">
        <v>53</v>
      </c>
      <c r="F54" s="16">
        <v>53</v>
      </c>
      <c r="G54" s="16">
        <v>53</v>
      </c>
      <c r="H54" s="16">
        <v>53</v>
      </c>
      <c r="I54" s="16">
        <v>53</v>
      </c>
      <c r="J54" s="16"/>
      <c r="K54" s="16"/>
      <c r="L54" s="25">
        <f t="shared" si="1"/>
        <v>53</v>
      </c>
      <c r="M54" s="25">
        <f t="shared" si="2"/>
        <v>53</v>
      </c>
      <c r="N54" s="26">
        <f t="shared" si="3"/>
        <v>53</v>
      </c>
    </row>
    <row r="55" spans="2:14" ht="24" customHeight="1" x14ac:dyDescent="0.15">
      <c r="B55" s="11" t="str">
        <f t="shared" si="4"/>
        <v>5道德与法治2</v>
      </c>
      <c r="C55" s="11" t="s">
        <v>48</v>
      </c>
      <c r="D55" s="15">
        <f>COUNTIFS($C$2:C55,C55)</f>
        <v>2</v>
      </c>
      <c r="E55" s="17">
        <v>54</v>
      </c>
      <c r="F55" s="17">
        <v>54</v>
      </c>
      <c r="G55" s="17">
        <v>54</v>
      </c>
      <c r="H55" s="17">
        <v>54</v>
      </c>
      <c r="I55" s="17">
        <v>54</v>
      </c>
      <c r="J55" s="18"/>
      <c r="K55" s="18"/>
      <c r="L55" s="25">
        <f t="shared" si="1"/>
        <v>54</v>
      </c>
      <c r="M55" s="25">
        <f t="shared" si="2"/>
        <v>54</v>
      </c>
      <c r="N55" s="26">
        <f t="shared" si="3"/>
        <v>54</v>
      </c>
    </row>
    <row r="56" spans="2:14" ht="24" customHeight="1" x14ac:dyDescent="0.15">
      <c r="B56" s="11" t="str">
        <f>C56&amp;D56</f>
        <v>5道德与法治3</v>
      </c>
      <c r="C56" s="11" t="s">
        <v>48</v>
      </c>
      <c r="D56" s="15">
        <f>COUNTIFS($C$2:C56,C56)</f>
        <v>3</v>
      </c>
      <c r="E56" s="16">
        <v>55</v>
      </c>
      <c r="F56" s="16">
        <v>55</v>
      </c>
      <c r="G56" s="16">
        <v>55</v>
      </c>
      <c r="H56" s="16">
        <v>55</v>
      </c>
      <c r="I56" s="16">
        <v>55</v>
      </c>
      <c r="J56" s="18"/>
      <c r="K56" s="18"/>
      <c r="L56" s="25">
        <f t="shared" si="1"/>
        <v>55</v>
      </c>
      <c r="M56" s="25">
        <f t="shared" si="2"/>
        <v>55</v>
      </c>
      <c r="N56" s="26">
        <f t="shared" si="3"/>
        <v>55</v>
      </c>
    </row>
    <row r="57" spans="2:14" ht="24" customHeight="1" x14ac:dyDescent="0.15">
      <c r="B57" s="11" t="str">
        <f t="shared" ref="B57:B120" si="5">C57&amp;D57</f>
        <v>5道德与法治4</v>
      </c>
      <c r="C57" s="11" t="s">
        <v>48</v>
      </c>
      <c r="D57" s="15">
        <f>COUNTIFS($C$2:C57,C57)</f>
        <v>4</v>
      </c>
      <c r="E57" s="17">
        <v>56</v>
      </c>
      <c r="F57" s="17">
        <v>56</v>
      </c>
      <c r="G57" s="17">
        <v>56</v>
      </c>
      <c r="H57" s="17">
        <v>56</v>
      </c>
      <c r="I57" s="17">
        <v>56</v>
      </c>
      <c r="J57" s="18"/>
      <c r="K57" s="18"/>
      <c r="L57" s="25">
        <f t="shared" si="1"/>
        <v>56</v>
      </c>
      <c r="M57" s="25">
        <f t="shared" si="2"/>
        <v>56</v>
      </c>
      <c r="N57" s="26">
        <f t="shared" si="3"/>
        <v>56</v>
      </c>
    </row>
    <row r="58" spans="2:14" ht="24" customHeight="1" x14ac:dyDescent="0.15">
      <c r="B58" s="11" t="str">
        <f t="shared" si="5"/>
        <v>5道德与法治5</v>
      </c>
      <c r="C58" s="11" t="s">
        <v>48</v>
      </c>
      <c r="D58" s="15">
        <f>COUNTIFS($C$2:C58,C58)</f>
        <v>5</v>
      </c>
      <c r="E58" s="16">
        <v>57</v>
      </c>
      <c r="F58" s="16">
        <v>57</v>
      </c>
      <c r="G58" s="16">
        <v>57</v>
      </c>
      <c r="H58" s="16">
        <v>57</v>
      </c>
      <c r="I58" s="16">
        <v>57</v>
      </c>
      <c r="J58" s="18"/>
      <c r="K58" s="18"/>
      <c r="L58" s="25">
        <f t="shared" si="1"/>
        <v>57</v>
      </c>
      <c r="M58" s="25">
        <f t="shared" si="2"/>
        <v>57</v>
      </c>
      <c r="N58" s="26">
        <f t="shared" si="3"/>
        <v>57</v>
      </c>
    </row>
    <row r="59" spans="2:14" ht="24" customHeight="1" x14ac:dyDescent="0.15">
      <c r="B59" s="11" t="str">
        <f t="shared" si="5"/>
        <v>5道德与法治6</v>
      </c>
      <c r="C59" s="11" t="s">
        <v>48</v>
      </c>
      <c r="D59" s="15">
        <f>COUNTIFS($C$2:C59,C59)</f>
        <v>6</v>
      </c>
      <c r="E59" s="17">
        <v>58</v>
      </c>
      <c r="F59" s="17">
        <v>58</v>
      </c>
      <c r="G59" s="17">
        <v>58</v>
      </c>
      <c r="H59" s="17">
        <v>58</v>
      </c>
      <c r="I59" s="17">
        <v>58</v>
      </c>
      <c r="J59" s="18"/>
      <c r="K59" s="18"/>
      <c r="L59" s="25">
        <f t="shared" si="1"/>
        <v>58</v>
      </c>
      <c r="M59" s="25">
        <f t="shared" si="2"/>
        <v>58</v>
      </c>
      <c r="N59" s="26">
        <f t="shared" si="3"/>
        <v>58</v>
      </c>
    </row>
    <row r="60" spans="2:14" ht="24" customHeight="1" x14ac:dyDescent="0.15">
      <c r="B60" s="11" t="str">
        <f t="shared" si="5"/>
        <v>5道德与法治7</v>
      </c>
      <c r="C60" s="11" t="s">
        <v>48</v>
      </c>
      <c r="D60" s="15">
        <f>COUNTIFS($C$2:C60,C60)</f>
        <v>7</v>
      </c>
      <c r="E60" s="16">
        <v>59</v>
      </c>
      <c r="F60" s="16">
        <v>59</v>
      </c>
      <c r="G60" s="16">
        <v>59</v>
      </c>
      <c r="H60" s="16">
        <v>59</v>
      </c>
      <c r="I60" s="16">
        <v>59</v>
      </c>
      <c r="J60" s="18"/>
      <c r="K60" s="18"/>
      <c r="L60" s="25">
        <f t="shared" si="1"/>
        <v>59</v>
      </c>
      <c r="M60" s="25">
        <f t="shared" si="2"/>
        <v>59</v>
      </c>
      <c r="N60" s="26">
        <f t="shared" si="3"/>
        <v>59</v>
      </c>
    </row>
    <row r="61" spans="2:14" ht="24" customHeight="1" x14ac:dyDescent="0.15">
      <c r="B61" s="11" t="str">
        <f t="shared" si="5"/>
        <v>5道德与法治8</v>
      </c>
      <c r="C61" s="11" t="s">
        <v>48</v>
      </c>
      <c r="D61" s="15">
        <f>COUNTIFS($C$2:C61,C61)</f>
        <v>8</v>
      </c>
      <c r="E61" s="17">
        <v>60</v>
      </c>
      <c r="F61" s="17">
        <v>60</v>
      </c>
      <c r="G61" s="17">
        <v>60</v>
      </c>
      <c r="H61" s="17">
        <v>60</v>
      </c>
      <c r="I61" s="17">
        <v>60</v>
      </c>
      <c r="J61" s="18"/>
      <c r="K61" s="18"/>
      <c r="L61" s="25">
        <f t="shared" si="1"/>
        <v>60</v>
      </c>
      <c r="M61" s="25">
        <f t="shared" si="2"/>
        <v>60</v>
      </c>
      <c r="N61" s="26">
        <f t="shared" si="3"/>
        <v>60</v>
      </c>
    </row>
    <row r="62" spans="2:14" ht="24" customHeight="1" x14ac:dyDescent="0.15">
      <c r="B62" s="11" t="str">
        <f t="shared" si="5"/>
        <v>5道德与法治9</v>
      </c>
      <c r="C62" s="11" t="s">
        <v>48</v>
      </c>
      <c r="D62" s="15">
        <f>COUNTIFS($C$2:C62,C62)</f>
        <v>9</v>
      </c>
      <c r="E62" s="16">
        <v>61</v>
      </c>
      <c r="F62" s="16">
        <v>61</v>
      </c>
      <c r="G62" s="16">
        <v>61</v>
      </c>
      <c r="H62" s="16">
        <v>61</v>
      </c>
      <c r="I62" s="16">
        <v>61</v>
      </c>
      <c r="J62" s="18"/>
      <c r="K62" s="18"/>
      <c r="L62" s="25">
        <f t="shared" si="1"/>
        <v>61</v>
      </c>
      <c r="M62" s="25">
        <f t="shared" si="2"/>
        <v>61</v>
      </c>
      <c r="N62" s="26">
        <f t="shared" si="3"/>
        <v>61</v>
      </c>
    </row>
    <row r="63" spans="2:14" ht="24" customHeight="1" x14ac:dyDescent="0.15">
      <c r="B63" s="11" t="str">
        <f t="shared" si="5"/>
        <v>5道德与法治10</v>
      </c>
      <c r="C63" s="11" t="s">
        <v>48</v>
      </c>
      <c r="D63" s="15">
        <f>COUNTIFS($C$2:C63,C63)</f>
        <v>10</v>
      </c>
      <c r="E63" s="17">
        <v>62</v>
      </c>
      <c r="F63" s="17">
        <v>62</v>
      </c>
      <c r="G63" s="17">
        <v>62</v>
      </c>
      <c r="H63" s="17">
        <v>62</v>
      </c>
      <c r="I63" s="17">
        <v>62</v>
      </c>
      <c r="J63" s="18"/>
      <c r="K63" s="18"/>
      <c r="L63" s="25">
        <f t="shared" si="1"/>
        <v>62</v>
      </c>
      <c r="M63" s="25">
        <f t="shared" si="2"/>
        <v>62</v>
      </c>
      <c r="N63" s="26">
        <f t="shared" si="3"/>
        <v>62</v>
      </c>
    </row>
    <row r="64" spans="2:14" ht="24" customHeight="1" x14ac:dyDescent="0.15">
      <c r="B64" s="11" t="str">
        <f t="shared" si="5"/>
        <v>5道德与法治11</v>
      </c>
      <c r="C64" s="11" t="s">
        <v>48</v>
      </c>
      <c r="D64" s="15">
        <f>COUNTIFS($C$2:C64,C64)</f>
        <v>11</v>
      </c>
      <c r="E64" s="16">
        <v>63</v>
      </c>
      <c r="F64" s="16">
        <v>63</v>
      </c>
      <c r="G64" s="16">
        <v>63</v>
      </c>
      <c r="H64" s="16">
        <v>63</v>
      </c>
      <c r="I64" s="16">
        <v>63</v>
      </c>
      <c r="J64" s="18"/>
      <c r="K64" s="18"/>
      <c r="L64" s="25">
        <f t="shared" si="1"/>
        <v>63</v>
      </c>
      <c r="M64" s="25">
        <f t="shared" si="2"/>
        <v>63</v>
      </c>
      <c r="N64" s="26">
        <f t="shared" si="3"/>
        <v>63</v>
      </c>
    </row>
    <row r="65" spans="2:14" ht="24" customHeight="1" x14ac:dyDescent="0.15">
      <c r="B65" s="11" t="str">
        <f t="shared" si="5"/>
        <v>5道德与法治12</v>
      </c>
      <c r="C65" s="11" t="s">
        <v>48</v>
      </c>
      <c r="D65" s="15">
        <f>COUNTIFS($C$2:C65,C65)</f>
        <v>12</v>
      </c>
      <c r="E65" s="17">
        <v>64</v>
      </c>
      <c r="F65" s="17">
        <v>64</v>
      </c>
      <c r="G65" s="17">
        <v>64</v>
      </c>
      <c r="H65" s="17">
        <v>64</v>
      </c>
      <c r="I65" s="17">
        <v>64</v>
      </c>
      <c r="J65" s="18"/>
      <c r="K65" s="18"/>
      <c r="L65" s="25">
        <f t="shared" si="1"/>
        <v>64</v>
      </c>
      <c r="M65" s="25">
        <f t="shared" si="2"/>
        <v>64</v>
      </c>
      <c r="N65" s="26">
        <f t="shared" si="3"/>
        <v>64</v>
      </c>
    </row>
    <row r="66" spans="2:14" ht="24" customHeight="1" x14ac:dyDescent="0.15">
      <c r="B66" s="11" t="str">
        <f t="shared" si="5"/>
        <v>5道德与法治13</v>
      </c>
      <c r="C66" s="11" t="s">
        <v>48</v>
      </c>
      <c r="D66" s="15">
        <f>COUNTIFS($C$2:C66,C66)</f>
        <v>13</v>
      </c>
      <c r="E66" s="16">
        <v>65</v>
      </c>
      <c r="F66" s="16">
        <v>65</v>
      </c>
      <c r="G66" s="16">
        <v>65</v>
      </c>
      <c r="H66" s="16">
        <v>65</v>
      </c>
      <c r="I66" s="16">
        <v>65</v>
      </c>
      <c r="J66" s="18"/>
      <c r="K66" s="18"/>
      <c r="L66" s="25">
        <f t="shared" si="1"/>
        <v>65</v>
      </c>
      <c r="M66" s="25">
        <f t="shared" si="2"/>
        <v>65</v>
      </c>
      <c r="N66" s="26">
        <f t="shared" si="3"/>
        <v>65</v>
      </c>
    </row>
    <row r="67" spans="2:14" ht="24" customHeight="1" x14ac:dyDescent="0.15">
      <c r="B67" s="11" t="str">
        <f t="shared" si="5"/>
        <v>5道德与法治14</v>
      </c>
      <c r="C67" s="11" t="s">
        <v>48</v>
      </c>
      <c r="D67" s="15">
        <f>COUNTIFS($C$2:C67,C67)</f>
        <v>14</v>
      </c>
      <c r="E67" s="17">
        <v>66</v>
      </c>
      <c r="F67" s="17">
        <v>66</v>
      </c>
      <c r="G67" s="17">
        <v>66</v>
      </c>
      <c r="H67" s="17">
        <v>66</v>
      </c>
      <c r="I67" s="17">
        <v>66</v>
      </c>
      <c r="J67" s="18"/>
      <c r="K67" s="18"/>
      <c r="L67" s="25">
        <f t="shared" ref="L67:L130" si="6">IF(COUNT(E67:K67)&gt;=5,MAX(E67:K67),0)</f>
        <v>66</v>
      </c>
      <c r="M67" s="25">
        <f t="shared" ref="M67:M130" si="7">IF(COUNT(E67:K67)&gt;=5,MIN(E67:K67),0)</f>
        <v>66</v>
      </c>
      <c r="N67" s="26">
        <f t="shared" ref="N67:N130" si="8">IF(COUNT(E67:K67)&gt;=5,ROUND((SUM(E67:K67)-SUM(L67:M67))/(COUNT(E67:K67)-2),2),AVERAGE(E67:K67))</f>
        <v>66</v>
      </c>
    </row>
    <row r="68" spans="2:14" ht="24" customHeight="1" x14ac:dyDescent="0.15">
      <c r="B68" s="11" t="str">
        <f t="shared" si="5"/>
        <v>5道德与法治15</v>
      </c>
      <c r="C68" s="11" t="s">
        <v>48</v>
      </c>
      <c r="D68" s="15">
        <f>COUNTIFS($C$2:C68,C68)</f>
        <v>15</v>
      </c>
      <c r="E68" s="16">
        <v>67</v>
      </c>
      <c r="F68" s="16">
        <v>67</v>
      </c>
      <c r="G68" s="16">
        <v>67</v>
      </c>
      <c r="H68" s="16">
        <v>67</v>
      </c>
      <c r="I68" s="16">
        <v>67</v>
      </c>
      <c r="J68" s="18"/>
      <c r="K68" s="18"/>
      <c r="L68" s="25">
        <f t="shared" si="6"/>
        <v>67</v>
      </c>
      <c r="M68" s="25">
        <f t="shared" si="7"/>
        <v>67</v>
      </c>
      <c r="N68" s="26">
        <f t="shared" si="8"/>
        <v>67</v>
      </c>
    </row>
    <row r="69" spans="2:14" ht="24" customHeight="1" x14ac:dyDescent="0.15">
      <c r="B69" s="11" t="str">
        <f t="shared" si="5"/>
        <v>6历史1</v>
      </c>
      <c r="C69" s="11" t="s">
        <v>49</v>
      </c>
      <c r="D69" s="15">
        <f>COUNTIFS($C$2:C69,C69)</f>
        <v>1</v>
      </c>
      <c r="E69" s="17">
        <v>68</v>
      </c>
      <c r="F69" s="17">
        <v>68</v>
      </c>
      <c r="G69" s="17">
        <v>68</v>
      </c>
      <c r="H69" s="17">
        <v>68</v>
      </c>
      <c r="I69" s="17">
        <v>68</v>
      </c>
      <c r="J69" s="18"/>
      <c r="K69" s="18"/>
      <c r="L69" s="25">
        <f t="shared" si="6"/>
        <v>68</v>
      </c>
      <c r="M69" s="25">
        <f t="shared" si="7"/>
        <v>68</v>
      </c>
      <c r="N69" s="26">
        <f t="shared" si="8"/>
        <v>68</v>
      </c>
    </row>
    <row r="70" spans="2:14" ht="24" customHeight="1" x14ac:dyDescent="0.15">
      <c r="B70" s="11" t="str">
        <f t="shared" si="5"/>
        <v>6历史2</v>
      </c>
      <c r="C70" s="11" t="s">
        <v>49</v>
      </c>
      <c r="D70" s="15">
        <f>COUNTIFS($C$2:C70,C70)</f>
        <v>2</v>
      </c>
      <c r="E70" s="16">
        <v>69</v>
      </c>
      <c r="F70" s="16">
        <v>69</v>
      </c>
      <c r="G70" s="16">
        <v>69</v>
      </c>
      <c r="H70" s="16">
        <v>69</v>
      </c>
      <c r="I70" s="16">
        <v>69</v>
      </c>
      <c r="J70" s="18"/>
      <c r="K70" s="18"/>
      <c r="L70" s="25">
        <f t="shared" si="6"/>
        <v>69</v>
      </c>
      <c r="M70" s="25">
        <f t="shared" si="7"/>
        <v>69</v>
      </c>
      <c r="N70" s="26">
        <f t="shared" si="8"/>
        <v>69</v>
      </c>
    </row>
    <row r="71" spans="2:14" ht="24" customHeight="1" x14ac:dyDescent="0.15">
      <c r="B71" s="11" t="str">
        <f t="shared" si="5"/>
        <v>6历史3</v>
      </c>
      <c r="C71" s="11" t="s">
        <v>49</v>
      </c>
      <c r="D71" s="15">
        <f>COUNTIFS($C$2:C71,C71)</f>
        <v>3</v>
      </c>
      <c r="E71" s="17">
        <v>70</v>
      </c>
      <c r="F71" s="17">
        <v>70</v>
      </c>
      <c r="G71" s="17">
        <v>70</v>
      </c>
      <c r="H71" s="17">
        <v>70</v>
      </c>
      <c r="I71" s="17">
        <v>70</v>
      </c>
      <c r="J71" s="18"/>
      <c r="K71" s="18"/>
      <c r="L71" s="25">
        <f t="shared" si="6"/>
        <v>70</v>
      </c>
      <c r="M71" s="25">
        <f t="shared" si="7"/>
        <v>70</v>
      </c>
      <c r="N71" s="26">
        <f t="shared" si="8"/>
        <v>70</v>
      </c>
    </row>
    <row r="72" spans="2:14" ht="24" customHeight="1" x14ac:dyDescent="0.15">
      <c r="B72" s="11" t="str">
        <f t="shared" si="5"/>
        <v>6历史4</v>
      </c>
      <c r="C72" s="11" t="s">
        <v>49</v>
      </c>
      <c r="D72" s="15">
        <f>COUNTIFS($C$2:C72,C72)</f>
        <v>4</v>
      </c>
      <c r="E72" s="16">
        <v>71</v>
      </c>
      <c r="F72" s="16">
        <v>71</v>
      </c>
      <c r="G72" s="16">
        <v>71</v>
      </c>
      <c r="H72" s="16">
        <v>71</v>
      </c>
      <c r="I72" s="16">
        <v>71</v>
      </c>
      <c r="J72" s="18"/>
      <c r="K72" s="18"/>
      <c r="L72" s="25">
        <f t="shared" si="6"/>
        <v>71</v>
      </c>
      <c r="M72" s="25">
        <f t="shared" si="7"/>
        <v>71</v>
      </c>
      <c r="N72" s="26">
        <f t="shared" si="8"/>
        <v>71</v>
      </c>
    </row>
    <row r="73" spans="2:14" ht="24" customHeight="1" x14ac:dyDescent="0.15">
      <c r="B73" s="11" t="str">
        <f t="shared" si="5"/>
        <v>6历史5</v>
      </c>
      <c r="C73" s="11" t="s">
        <v>49</v>
      </c>
      <c r="D73" s="15">
        <f>COUNTIFS($C$2:C73,C73)</f>
        <v>5</v>
      </c>
      <c r="E73" s="17">
        <v>72</v>
      </c>
      <c r="F73" s="17">
        <v>72</v>
      </c>
      <c r="G73" s="17">
        <v>72</v>
      </c>
      <c r="H73" s="17">
        <v>72</v>
      </c>
      <c r="I73" s="17">
        <v>72</v>
      </c>
      <c r="J73" s="18"/>
      <c r="K73" s="18"/>
      <c r="L73" s="25">
        <f t="shared" si="6"/>
        <v>72</v>
      </c>
      <c r="M73" s="25">
        <f t="shared" si="7"/>
        <v>72</v>
      </c>
      <c r="N73" s="26">
        <f t="shared" si="8"/>
        <v>72</v>
      </c>
    </row>
    <row r="74" spans="2:14" ht="24" customHeight="1" x14ac:dyDescent="0.15">
      <c r="B74" s="11" t="str">
        <f t="shared" si="5"/>
        <v>6历史6</v>
      </c>
      <c r="C74" s="11" t="s">
        <v>49</v>
      </c>
      <c r="D74" s="15">
        <f>COUNTIFS($C$2:C74,C74)</f>
        <v>6</v>
      </c>
      <c r="E74" s="16">
        <v>73</v>
      </c>
      <c r="F74" s="16">
        <v>73</v>
      </c>
      <c r="G74" s="16">
        <v>73</v>
      </c>
      <c r="H74" s="16">
        <v>73</v>
      </c>
      <c r="I74" s="16">
        <v>73</v>
      </c>
      <c r="J74" s="18"/>
      <c r="K74" s="18"/>
      <c r="L74" s="25">
        <f t="shared" si="6"/>
        <v>73</v>
      </c>
      <c r="M74" s="25">
        <f t="shared" si="7"/>
        <v>73</v>
      </c>
      <c r="N74" s="26">
        <f t="shared" si="8"/>
        <v>73</v>
      </c>
    </row>
    <row r="75" spans="2:14" ht="24" customHeight="1" x14ac:dyDescent="0.15">
      <c r="B75" s="11" t="str">
        <f t="shared" si="5"/>
        <v>6历史7</v>
      </c>
      <c r="C75" s="11" t="s">
        <v>49</v>
      </c>
      <c r="D75" s="15">
        <f>COUNTIFS($C$2:C75,C75)</f>
        <v>7</v>
      </c>
      <c r="E75" s="17">
        <v>74</v>
      </c>
      <c r="F75" s="17">
        <v>74</v>
      </c>
      <c r="G75" s="17">
        <v>74</v>
      </c>
      <c r="H75" s="17">
        <v>74</v>
      </c>
      <c r="I75" s="17">
        <v>74</v>
      </c>
      <c r="J75" s="18"/>
      <c r="K75" s="18"/>
      <c r="L75" s="25">
        <f t="shared" si="6"/>
        <v>74</v>
      </c>
      <c r="M75" s="25">
        <f t="shared" si="7"/>
        <v>74</v>
      </c>
      <c r="N75" s="26">
        <f t="shared" si="8"/>
        <v>74</v>
      </c>
    </row>
    <row r="76" spans="2:14" ht="24" customHeight="1" x14ac:dyDescent="0.15">
      <c r="B76" s="11" t="str">
        <f t="shared" si="5"/>
        <v>6历史8</v>
      </c>
      <c r="C76" s="11" t="s">
        <v>49</v>
      </c>
      <c r="D76" s="15">
        <f>COUNTIFS($C$2:C76,C76)</f>
        <v>8</v>
      </c>
      <c r="E76" s="16">
        <v>75</v>
      </c>
      <c r="F76" s="16">
        <v>75</v>
      </c>
      <c r="G76" s="16">
        <v>75</v>
      </c>
      <c r="H76" s="16">
        <v>75</v>
      </c>
      <c r="I76" s="16">
        <v>75</v>
      </c>
      <c r="J76" s="18"/>
      <c r="K76" s="18"/>
      <c r="L76" s="25">
        <f t="shared" si="6"/>
        <v>75</v>
      </c>
      <c r="M76" s="25">
        <f t="shared" si="7"/>
        <v>75</v>
      </c>
      <c r="N76" s="26">
        <f t="shared" si="8"/>
        <v>75</v>
      </c>
    </row>
    <row r="77" spans="2:14" ht="24" customHeight="1" x14ac:dyDescent="0.15">
      <c r="B77" s="11" t="str">
        <f t="shared" si="5"/>
        <v>6历史9</v>
      </c>
      <c r="C77" s="11" t="s">
        <v>49</v>
      </c>
      <c r="D77" s="15">
        <f>COUNTIFS($C$2:C77,C77)</f>
        <v>9</v>
      </c>
      <c r="E77" s="17">
        <v>76</v>
      </c>
      <c r="F77" s="17">
        <v>76</v>
      </c>
      <c r="G77" s="17">
        <v>76</v>
      </c>
      <c r="H77" s="17">
        <v>76</v>
      </c>
      <c r="I77" s="17">
        <v>76</v>
      </c>
      <c r="J77" s="18"/>
      <c r="K77" s="18"/>
      <c r="L77" s="25">
        <f t="shared" si="6"/>
        <v>76</v>
      </c>
      <c r="M77" s="25">
        <f t="shared" si="7"/>
        <v>76</v>
      </c>
      <c r="N77" s="26">
        <f t="shared" si="8"/>
        <v>76</v>
      </c>
    </row>
    <row r="78" spans="2:14" ht="24" customHeight="1" x14ac:dyDescent="0.15">
      <c r="B78" s="11" t="str">
        <f t="shared" si="5"/>
        <v>6历史10</v>
      </c>
      <c r="C78" s="11" t="s">
        <v>49</v>
      </c>
      <c r="D78" s="15">
        <f>COUNTIFS($C$2:C78,C78)</f>
        <v>10</v>
      </c>
      <c r="E78" s="16">
        <v>77</v>
      </c>
      <c r="F78" s="16">
        <v>77</v>
      </c>
      <c r="G78" s="16">
        <v>77</v>
      </c>
      <c r="H78" s="16">
        <v>77</v>
      </c>
      <c r="I78" s="16">
        <v>77</v>
      </c>
      <c r="J78" s="18"/>
      <c r="K78" s="18"/>
      <c r="L78" s="25">
        <f t="shared" si="6"/>
        <v>77</v>
      </c>
      <c r="M78" s="25">
        <f t="shared" si="7"/>
        <v>77</v>
      </c>
      <c r="N78" s="26">
        <f t="shared" si="8"/>
        <v>77</v>
      </c>
    </row>
    <row r="79" spans="2:14" ht="24" customHeight="1" x14ac:dyDescent="0.15">
      <c r="B79" s="11" t="str">
        <f t="shared" si="5"/>
        <v>6历史11</v>
      </c>
      <c r="C79" s="11" t="s">
        <v>49</v>
      </c>
      <c r="D79" s="15">
        <f>COUNTIFS($C$2:C79,C79)</f>
        <v>11</v>
      </c>
      <c r="E79" s="17">
        <v>78</v>
      </c>
      <c r="F79" s="17">
        <v>78</v>
      </c>
      <c r="G79" s="17">
        <v>78</v>
      </c>
      <c r="H79" s="17">
        <v>78</v>
      </c>
      <c r="I79" s="17">
        <v>78</v>
      </c>
      <c r="J79" s="18"/>
      <c r="K79" s="18"/>
      <c r="L79" s="25">
        <f t="shared" si="6"/>
        <v>78</v>
      </c>
      <c r="M79" s="25">
        <f t="shared" si="7"/>
        <v>78</v>
      </c>
      <c r="N79" s="26">
        <f t="shared" si="8"/>
        <v>78</v>
      </c>
    </row>
    <row r="80" spans="2:14" ht="24" customHeight="1" x14ac:dyDescent="0.15">
      <c r="B80" s="11" t="str">
        <f t="shared" si="5"/>
        <v>6历史12</v>
      </c>
      <c r="C80" s="11" t="s">
        <v>49</v>
      </c>
      <c r="D80" s="15">
        <f>COUNTIFS($C$2:C80,C80)</f>
        <v>12</v>
      </c>
      <c r="E80" s="16">
        <v>79</v>
      </c>
      <c r="F80" s="16">
        <v>79</v>
      </c>
      <c r="G80" s="16">
        <v>79</v>
      </c>
      <c r="H80" s="16">
        <v>79</v>
      </c>
      <c r="I80" s="16">
        <v>79</v>
      </c>
      <c r="J80" s="18"/>
      <c r="K80" s="18"/>
      <c r="L80" s="25">
        <f t="shared" si="6"/>
        <v>79</v>
      </c>
      <c r="M80" s="25">
        <f t="shared" si="7"/>
        <v>79</v>
      </c>
      <c r="N80" s="26">
        <f t="shared" si="8"/>
        <v>79</v>
      </c>
    </row>
    <row r="81" spans="2:14" ht="24" customHeight="1" x14ac:dyDescent="0.15">
      <c r="B81" s="11" t="str">
        <f t="shared" si="5"/>
        <v>6历史13</v>
      </c>
      <c r="C81" s="11" t="s">
        <v>49</v>
      </c>
      <c r="D81" s="15">
        <f>COUNTIFS($C$2:C81,C81)</f>
        <v>13</v>
      </c>
      <c r="E81" s="17">
        <v>80</v>
      </c>
      <c r="F81" s="17">
        <v>80</v>
      </c>
      <c r="G81" s="17">
        <v>80</v>
      </c>
      <c r="H81" s="17">
        <v>80</v>
      </c>
      <c r="I81" s="17">
        <v>80</v>
      </c>
      <c r="J81" s="18"/>
      <c r="K81" s="18"/>
      <c r="L81" s="25">
        <f t="shared" si="6"/>
        <v>80</v>
      </c>
      <c r="M81" s="25">
        <f t="shared" si="7"/>
        <v>80</v>
      </c>
      <c r="N81" s="26">
        <f t="shared" si="8"/>
        <v>80</v>
      </c>
    </row>
    <row r="82" spans="2:14" ht="24" customHeight="1" x14ac:dyDescent="0.15">
      <c r="B82" s="11" t="str">
        <f t="shared" si="5"/>
        <v>6历史14</v>
      </c>
      <c r="C82" s="11" t="s">
        <v>49</v>
      </c>
      <c r="D82" s="15">
        <f>COUNTIFS($C$2:C82,C82)</f>
        <v>14</v>
      </c>
      <c r="E82" s="16">
        <v>81</v>
      </c>
      <c r="F82" s="16">
        <v>81</v>
      </c>
      <c r="G82" s="16">
        <v>81</v>
      </c>
      <c r="H82" s="16">
        <v>81</v>
      </c>
      <c r="I82" s="16">
        <v>81</v>
      </c>
      <c r="J82" s="18"/>
      <c r="K82" s="18"/>
      <c r="L82" s="25">
        <f t="shared" si="6"/>
        <v>81</v>
      </c>
      <c r="M82" s="25">
        <f t="shared" si="7"/>
        <v>81</v>
      </c>
      <c r="N82" s="26">
        <f t="shared" si="8"/>
        <v>81</v>
      </c>
    </row>
    <row r="83" spans="2:14" ht="24" customHeight="1" x14ac:dyDescent="0.15">
      <c r="B83" s="11" t="str">
        <f t="shared" si="5"/>
        <v>6历史15</v>
      </c>
      <c r="C83" s="11" t="s">
        <v>49</v>
      </c>
      <c r="D83" s="15">
        <f>COUNTIFS($C$2:C83,C83)</f>
        <v>15</v>
      </c>
      <c r="E83" s="17">
        <v>82</v>
      </c>
      <c r="F83" s="17">
        <v>82</v>
      </c>
      <c r="G83" s="17">
        <v>82</v>
      </c>
      <c r="H83" s="17">
        <v>82</v>
      </c>
      <c r="I83" s="17">
        <v>82</v>
      </c>
      <c r="J83" s="18"/>
      <c r="K83" s="18"/>
      <c r="L83" s="25">
        <f t="shared" si="6"/>
        <v>82</v>
      </c>
      <c r="M83" s="25">
        <f t="shared" si="7"/>
        <v>82</v>
      </c>
      <c r="N83" s="26">
        <f t="shared" si="8"/>
        <v>82</v>
      </c>
    </row>
    <row r="84" spans="2:14" ht="24" customHeight="1" x14ac:dyDescent="0.15">
      <c r="B84" s="11" t="str">
        <f t="shared" si="5"/>
        <v>6历史16</v>
      </c>
      <c r="C84" s="11" t="s">
        <v>49</v>
      </c>
      <c r="D84" s="15">
        <f>COUNTIFS($C$2:C84,C84)</f>
        <v>16</v>
      </c>
      <c r="E84" s="16">
        <v>83</v>
      </c>
      <c r="F84" s="16">
        <v>83</v>
      </c>
      <c r="G84" s="16">
        <v>83</v>
      </c>
      <c r="H84" s="16">
        <v>83</v>
      </c>
      <c r="I84" s="16">
        <v>83</v>
      </c>
      <c r="J84" s="18"/>
      <c r="K84" s="18"/>
      <c r="L84" s="25">
        <f t="shared" si="6"/>
        <v>83</v>
      </c>
      <c r="M84" s="25">
        <f t="shared" si="7"/>
        <v>83</v>
      </c>
      <c r="N84" s="26">
        <f t="shared" si="8"/>
        <v>83</v>
      </c>
    </row>
    <row r="85" spans="2:14" ht="24" customHeight="1" x14ac:dyDescent="0.15">
      <c r="B85" s="11" t="str">
        <f t="shared" si="5"/>
        <v>6历史17</v>
      </c>
      <c r="C85" s="11" t="s">
        <v>49</v>
      </c>
      <c r="D85" s="15">
        <f>COUNTIFS($C$2:C85,C85)</f>
        <v>17</v>
      </c>
      <c r="E85" s="17">
        <v>84</v>
      </c>
      <c r="F85" s="17">
        <v>84</v>
      </c>
      <c r="G85" s="17">
        <v>84</v>
      </c>
      <c r="H85" s="17">
        <v>84</v>
      </c>
      <c r="I85" s="17">
        <v>84</v>
      </c>
      <c r="J85" s="18"/>
      <c r="K85" s="18"/>
      <c r="L85" s="25">
        <f t="shared" si="6"/>
        <v>84</v>
      </c>
      <c r="M85" s="25">
        <f t="shared" si="7"/>
        <v>84</v>
      </c>
      <c r="N85" s="26">
        <f t="shared" si="8"/>
        <v>84</v>
      </c>
    </row>
    <row r="86" spans="2:14" ht="24" customHeight="1" x14ac:dyDescent="0.15">
      <c r="B86" s="11" t="str">
        <f t="shared" si="5"/>
        <v>7地理1</v>
      </c>
      <c r="C86" s="11" t="s">
        <v>50</v>
      </c>
      <c r="D86" s="15">
        <f>COUNTIFS($C$2:C86,C86)</f>
        <v>1</v>
      </c>
      <c r="E86" s="16">
        <v>85</v>
      </c>
      <c r="F86" s="16">
        <v>85</v>
      </c>
      <c r="G86" s="16">
        <v>85</v>
      </c>
      <c r="H86" s="16">
        <v>85</v>
      </c>
      <c r="I86" s="16">
        <v>85</v>
      </c>
      <c r="J86" s="18"/>
      <c r="K86" s="18"/>
      <c r="L86" s="25">
        <f t="shared" si="6"/>
        <v>85</v>
      </c>
      <c r="M86" s="25">
        <f t="shared" si="7"/>
        <v>85</v>
      </c>
      <c r="N86" s="26">
        <f t="shared" si="8"/>
        <v>85</v>
      </c>
    </row>
    <row r="87" spans="2:14" ht="24" customHeight="1" x14ac:dyDescent="0.15">
      <c r="B87" s="11" t="str">
        <f t="shared" si="5"/>
        <v>7地理2</v>
      </c>
      <c r="C87" s="11" t="s">
        <v>50</v>
      </c>
      <c r="D87" s="15">
        <f>COUNTIFS($C$2:C87,C87)</f>
        <v>2</v>
      </c>
      <c r="E87" s="17">
        <v>86</v>
      </c>
      <c r="F87" s="17">
        <v>86</v>
      </c>
      <c r="G87" s="17">
        <v>86</v>
      </c>
      <c r="H87" s="17">
        <v>86</v>
      </c>
      <c r="I87" s="17">
        <v>86</v>
      </c>
      <c r="J87" s="18"/>
      <c r="K87" s="18"/>
      <c r="L87" s="25">
        <f t="shared" si="6"/>
        <v>86</v>
      </c>
      <c r="M87" s="25">
        <f t="shared" si="7"/>
        <v>86</v>
      </c>
      <c r="N87" s="26">
        <f t="shared" si="8"/>
        <v>86</v>
      </c>
    </row>
    <row r="88" spans="2:14" ht="24" customHeight="1" x14ac:dyDescent="0.15">
      <c r="B88" s="11" t="str">
        <f t="shared" si="5"/>
        <v>7地理3</v>
      </c>
      <c r="C88" s="11" t="s">
        <v>50</v>
      </c>
      <c r="D88" s="15">
        <f>COUNTIFS($C$2:C88,C88)</f>
        <v>3</v>
      </c>
      <c r="E88" s="16">
        <v>87</v>
      </c>
      <c r="F88" s="16">
        <v>87</v>
      </c>
      <c r="G88" s="16">
        <v>87</v>
      </c>
      <c r="H88" s="16">
        <v>87</v>
      </c>
      <c r="I88" s="16">
        <v>87</v>
      </c>
      <c r="J88" s="18"/>
      <c r="K88" s="18"/>
      <c r="L88" s="25">
        <f t="shared" si="6"/>
        <v>87</v>
      </c>
      <c r="M88" s="25">
        <f t="shared" si="7"/>
        <v>87</v>
      </c>
      <c r="N88" s="26">
        <f t="shared" si="8"/>
        <v>87</v>
      </c>
    </row>
    <row r="89" spans="2:14" ht="24" customHeight="1" x14ac:dyDescent="0.15">
      <c r="B89" s="11" t="str">
        <f t="shared" si="5"/>
        <v>7地理4</v>
      </c>
      <c r="C89" s="11" t="s">
        <v>50</v>
      </c>
      <c r="D89" s="15">
        <f>COUNTIFS($C$2:C89,C89)</f>
        <v>4</v>
      </c>
      <c r="E89" s="17">
        <v>88</v>
      </c>
      <c r="F89" s="17">
        <v>88</v>
      </c>
      <c r="G89" s="17">
        <v>88</v>
      </c>
      <c r="H89" s="17">
        <v>88</v>
      </c>
      <c r="I89" s="17">
        <v>88</v>
      </c>
      <c r="J89" s="18"/>
      <c r="K89" s="18"/>
      <c r="L89" s="25">
        <f t="shared" si="6"/>
        <v>88</v>
      </c>
      <c r="M89" s="25">
        <f t="shared" si="7"/>
        <v>88</v>
      </c>
      <c r="N89" s="26">
        <f t="shared" si="8"/>
        <v>88</v>
      </c>
    </row>
    <row r="90" spans="2:14" ht="24" customHeight="1" x14ac:dyDescent="0.15">
      <c r="B90" s="11" t="str">
        <f t="shared" si="5"/>
        <v>7地理5</v>
      </c>
      <c r="C90" s="11" t="s">
        <v>50</v>
      </c>
      <c r="D90" s="15">
        <f>COUNTIFS($C$2:C90,C90)</f>
        <v>5</v>
      </c>
      <c r="E90" s="16">
        <v>89</v>
      </c>
      <c r="F90" s="16">
        <v>89</v>
      </c>
      <c r="G90" s="16">
        <v>89</v>
      </c>
      <c r="H90" s="16">
        <v>89</v>
      </c>
      <c r="I90" s="16">
        <v>89</v>
      </c>
      <c r="J90" s="18"/>
      <c r="K90" s="18"/>
      <c r="L90" s="25">
        <f t="shared" si="6"/>
        <v>89</v>
      </c>
      <c r="M90" s="25">
        <f t="shared" si="7"/>
        <v>89</v>
      </c>
      <c r="N90" s="26">
        <f t="shared" si="8"/>
        <v>89</v>
      </c>
    </row>
    <row r="91" spans="2:14" ht="24" customHeight="1" x14ac:dyDescent="0.15">
      <c r="B91" s="11" t="str">
        <f t="shared" si="5"/>
        <v>7地理6</v>
      </c>
      <c r="C91" s="11" t="s">
        <v>50</v>
      </c>
      <c r="D91" s="15">
        <f>COUNTIFS($C$2:C91,C91)</f>
        <v>6</v>
      </c>
      <c r="E91" s="17">
        <v>90</v>
      </c>
      <c r="F91" s="17">
        <v>90</v>
      </c>
      <c r="G91" s="17">
        <v>90</v>
      </c>
      <c r="H91" s="17">
        <v>90</v>
      </c>
      <c r="I91" s="17">
        <v>90</v>
      </c>
      <c r="J91" s="18"/>
      <c r="K91" s="18"/>
      <c r="L91" s="25">
        <f t="shared" si="6"/>
        <v>90</v>
      </c>
      <c r="M91" s="25">
        <f t="shared" si="7"/>
        <v>90</v>
      </c>
      <c r="N91" s="26">
        <f t="shared" si="8"/>
        <v>90</v>
      </c>
    </row>
    <row r="92" spans="2:14" ht="24" customHeight="1" x14ac:dyDescent="0.15">
      <c r="B92" s="11" t="str">
        <f t="shared" si="5"/>
        <v>7地理7</v>
      </c>
      <c r="C92" s="11" t="s">
        <v>50</v>
      </c>
      <c r="D92" s="15">
        <f>COUNTIFS($C$2:C92,C92)</f>
        <v>7</v>
      </c>
      <c r="E92" s="16">
        <v>91</v>
      </c>
      <c r="F92" s="16">
        <v>91</v>
      </c>
      <c r="G92" s="16">
        <v>91</v>
      </c>
      <c r="H92" s="16">
        <v>91</v>
      </c>
      <c r="I92" s="16">
        <v>91</v>
      </c>
      <c r="J92" s="18"/>
      <c r="K92" s="18"/>
      <c r="L92" s="25">
        <f t="shared" si="6"/>
        <v>91</v>
      </c>
      <c r="M92" s="25">
        <f t="shared" si="7"/>
        <v>91</v>
      </c>
      <c r="N92" s="26">
        <f t="shared" si="8"/>
        <v>91</v>
      </c>
    </row>
    <row r="93" spans="2:14" ht="24" customHeight="1" x14ac:dyDescent="0.15">
      <c r="B93" s="11" t="str">
        <f t="shared" si="5"/>
        <v>7地理8</v>
      </c>
      <c r="C93" s="11" t="s">
        <v>50</v>
      </c>
      <c r="D93" s="15">
        <f>COUNTIFS($C$2:C93,C93)</f>
        <v>8</v>
      </c>
      <c r="E93" s="17">
        <v>92</v>
      </c>
      <c r="F93" s="17">
        <v>92</v>
      </c>
      <c r="G93" s="17">
        <v>92</v>
      </c>
      <c r="H93" s="17">
        <v>92</v>
      </c>
      <c r="I93" s="17">
        <v>92</v>
      </c>
      <c r="J93" s="18"/>
      <c r="K93" s="18"/>
      <c r="L93" s="25">
        <f t="shared" si="6"/>
        <v>92</v>
      </c>
      <c r="M93" s="25">
        <f t="shared" si="7"/>
        <v>92</v>
      </c>
      <c r="N93" s="26">
        <f t="shared" si="8"/>
        <v>92</v>
      </c>
    </row>
    <row r="94" spans="2:14" ht="24" customHeight="1" x14ac:dyDescent="0.15">
      <c r="B94" s="11" t="str">
        <f t="shared" si="5"/>
        <v>7地理9</v>
      </c>
      <c r="C94" s="11" t="s">
        <v>50</v>
      </c>
      <c r="D94" s="15">
        <f>COUNTIFS($C$2:C94,C94)</f>
        <v>9</v>
      </c>
      <c r="E94" s="16">
        <v>93</v>
      </c>
      <c r="F94" s="16">
        <v>93</v>
      </c>
      <c r="G94" s="16">
        <v>93</v>
      </c>
      <c r="H94" s="16">
        <v>93</v>
      </c>
      <c r="I94" s="16">
        <v>93</v>
      </c>
      <c r="J94" s="18"/>
      <c r="K94" s="18"/>
      <c r="L94" s="25">
        <f t="shared" si="6"/>
        <v>93</v>
      </c>
      <c r="M94" s="25">
        <f t="shared" si="7"/>
        <v>93</v>
      </c>
      <c r="N94" s="26">
        <f t="shared" si="8"/>
        <v>93</v>
      </c>
    </row>
    <row r="95" spans="2:14" ht="24" customHeight="1" x14ac:dyDescent="0.15">
      <c r="B95" s="11" t="str">
        <f t="shared" si="5"/>
        <v>7地理10</v>
      </c>
      <c r="C95" s="11" t="s">
        <v>50</v>
      </c>
      <c r="D95" s="15">
        <f>COUNTIFS($C$2:C95,C95)</f>
        <v>10</v>
      </c>
      <c r="E95" s="17">
        <v>94</v>
      </c>
      <c r="F95" s="17">
        <v>94</v>
      </c>
      <c r="G95" s="17">
        <v>94</v>
      </c>
      <c r="H95" s="17">
        <v>94</v>
      </c>
      <c r="I95" s="17">
        <v>94</v>
      </c>
      <c r="J95" s="18"/>
      <c r="K95" s="18"/>
      <c r="L95" s="25">
        <f t="shared" si="6"/>
        <v>94</v>
      </c>
      <c r="M95" s="25">
        <f t="shared" si="7"/>
        <v>94</v>
      </c>
      <c r="N95" s="26">
        <f t="shared" si="8"/>
        <v>94</v>
      </c>
    </row>
    <row r="96" spans="2:14" ht="24" customHeight="1" x14ac:dyDescent="0.15">
      <c r="B96" s="11" t="str">
        <f t="shared" si="5"/>
        <v>7地理11</v>
      </c>
      <c r="C96" s="11" t="s">
        <v>50</v>
      </c>
      <c r="D96" s="15">
        <f>COUNTIFS($C$2:C96,C96)</f>
        <v>11</v>
      </c>
      <c r="E96" s="16">
        <v>95</v>
      </c>
      <c r="F96" s="16">
        <v>95</v>
      </c>
      <c r="G96" s="16">
        <v>95</v>
      </c>
      <c r="H96" s="16">
        <v>95</v>
      </c>
      <c r="I96" s="16">
        <v>95</v>
      </c>
      <c r="J96" s="18"/>
      <c r="K96" s="18"/>
      <c r="L96" s="25">
        <f t="shared" si="6"/>
        <v>95</v>
      </c>
      <c r="M96" s="25">
        <f t="shared" si="7"/>
        <v>95</v>
      </c>
      <c r="N96" s="26">
        <f t="shared" si="8"/>
        <v>95</v>
      </c>
    </row>
    <row r="97" spans="2:14" ht="24" customHeight="1" x14ac:dyDescent="0.15">
      <c r="B97" s="11" t="str">
        <f t="shared" si="5"/>
        <v>7地理12</v>
      </c>
      <c r="C97" s="11" t="s">
        <v>50</v>
      </c>
      <c r="D97" s="15">
        <f>COUNTIFS($C$2:C97,C97)</f>
        <v>12</v>
      </c>
      <c r="E97" s="17">
        <v>96</v>
      </c>
      <c r="F97" s="17">
        <v>96</v>
      </c>
      <c r="G97" s="17">
        <v>96</v>
      </c>
      <c r="H97" s="17">
        <v>96</v>
      </c>
      <c r="I97" s="17">
        <v>96</v>
      </c>
      <c r="J97" s="18"/>
      <c r="K97" s="18"/>
      <c r="L97" s="25">
        <f t="shared" si="6"/>
        <v>96</v>
      </c>
      <c r="M97" s="25">
        <f t="shared" si="7"/>
        <v>96</v>
      </c>
      <c r="N97" s="26">
        <f t="shared" si="8"/>
        <v>96</v>
      </c>
    </row>
    <row r="98" spans="2:14" ht="24" customHeight="1" x14ac:dyDescent="0.15">
      <c r="B98" s="11" t="str">
        <f t="shared" si="5"/>
        <v>7地理13</v>
      </c>
      <c r="C98" s="11" t="s">
        <v>50</v>
      </c>
      <c r="D98" s="15">
        <f>COUNTIFS($C$2:C98,C98)</f>
        <v>13</v>
      </c>
      <c r="E98" s="16">
        <v>97</v>
      </c>
      <c r="F98" s="16">
        <v>97</v>
      </c>
      <c r="G98" s="16">
        <v>97</v>
      </c>
      <c r="H98" s="16">
        <v>97</v>
      </c>
      <c r="I98" s="16">
        <v>97</v>
      </c>
      <c r="J98" s="18"/>
      <c r="K98" s="18"/>
      <c r="L98" s="25">
        <f t="shared" si="6"/>
        <v>97</v>
      </c>
      <c r="M98" s="25">
        <f t="shared" si="7"/>
        <v>97</v>
      </c>
      <c r="N98" s="26">
        <f t="shared" si="8"/>
        <v>97</v>
      </c>
    </row>
    <row r="99" spans="2:14" ht="24" customHeight="1" x14ac:dyDescent="0.15">
      <c r="B99" s="11" t="str">
        <f t="shared" si="5"/>
        <v>7地理14</v>
      </c>
      <c r="C99" s="11" t="s">
        <v>50</v>
      </c>
      <c r="D99" s="15">
        <f>COUNTIFS($C$2:C99,C99)</f>
        <v>14</v>
      </c>
      <c r="E99" s="17">
        <v>98</v>
      </c>
      <c r="F99" s="17">
        <v>98</v>
      </c>
      <c r="G99" s="17">
        <v>98</v>
      </c>
      <c r="H99" s="17">
        <v>98</v>
      </c>
      <c r="I99" s="17">
        <v>98</v>
      </c>
      <c r="J99" s="18"/>
      <c r="K99" s="18"/>
      <c r="L99" s="25">
        <f t="shared" si="6"/>
        <v>98</v>
      </c>
      <c r="M99" s="25">
        <f t="shared" si="7"/>
        <v>98</v>
      </c>
      <c r="N99" s="26">
        <f t="shared" si="8"/>
        <v>98</v>
      </c>
    </row>
    <row r="100" spans="2:14" ht="24" customHeight="1" x14ac:dyDescent="0.15">
      <c r="B100" s="11" t="str">
        <f t="shared" si="5"/>
        <v>7地理15</v>
      </c>
      <c r="C100" s="11" t="s">
        <v>50</v>
      </c>
      <c r="D100" s="15">
        <f>COUNTIFS($C$2:C100,C100)</f>
        <v>15</v>
      </c>
      <c r="E100" s="16">
        <v>99</v>
      </c>
      <c r="F100" s="16">
        <v>99</v>
      </c>
      <c r="G100" s="16">
        <v>99</v>
      </c>
      <c r="H100" s="16">
        <v>99</v>
      </c>
      <c r="I100" s="16">
        <v>99</v>
      </c>
      <c r="J100" s="18"/>
      <c r="K100" s="18"/>
      <c r="L100" s="25">
        <f t="shared" si="6"/>
        <v>99</v>
      </c>
      <c r="M100" s="25">
        <f t="shared" si="7"/>
        <v>99</v>
      </c>
      <c r="N100" s="26">
        <f t="shared" si="8"/>
        <v>99</v>
      </c>
    </row>
    <row r="101" spans="2:14" ht="24" customHeight="1" x14ac:dyDescent="0.15">
      <c r="B101" s="11" t="str">
        <f t="shared" si="5"/>
        <v>7地理16</v>
      </c>
      <c r="C101" s="11" t="s">
        <v>50</v>
      </c>
      <c r="D101" s="15">
        <f>COUNTIFS($C$2:C101,C101)</f>
        <v>16</v>
      </c>
      <c r="E101" s="17">
        <v>100</v>
      </c>
      <c r="F101" s="17">
        <v>100</v>
      </c>
      <c r="G101" s="17">
        <v>100</v>
      </c>
      <c r="H101" s="17">
        <v>100</v>
      </c>
      <c r="I101" s="17">
        <v>100</v>
      </c>
      <c r="J101" s="18"/>
      <c r="K101" s="18"/>
      <c r="L101" s="25">
        <f t="shared" si="6"/>
        <v>100</v>
      </c>
      <c r="M101" s="25">
        <f t="shared" si="7"/>
        <v>100</v>
      </c>
      <c r="N101" s="26">
        <f t="shared" si="8"/>
        <v>100</v>
      </c>
    </row>
    <row r="102" spans="2:14" ht="24" customHeight="1" x14ac:dyDescent="0.15">
      <c r="B102" s="11" t="str">
        <f t="shared" si="5"/>
        <v>8物理1</v>
      </c>
      <c r="C102" s="11" t="s">
        <v>51</v>
      </c>
      <c r="D102" s="15">
        <f>COUNTIFS($C$2:C102,C102)</f>
        <v>1</v>
      </c>
      <c r="E102" s="16">
        <v>101</v>
      </c>
      <c r="F102" s="16">
        <v>101</v>
      </c>
      <c r="G102" s="16">
        <v>101</v>
      </c>
      <c r="H102" s="16">
        <v>101</v>
      </c>
      <c r="I102" s="16">
        <v>101</v>
      </c>
      <c r="J102" s="18"/>
      <c r="K102" s="18"/>
      <c r="L102" s="25">
        <f t="shared" si="6"/>
        <v>101</v>
      </c>
      <c r="M102" s="25">
        <f t="shared" si="7"/>
        <v>101</v>
      </c>
      <c r="N102" s="26">
        <f t="shared" si="8"/>
        <v>101</v>
      </c>
    </row>
    <row r="103" spans="2:14" ht="24" customHeight="1" x14ac:dyDescent="0.15">
      <c r="B103" s="11" t="str">
        <f t="shared" si="5"/>
        <v>8物理2</v>
      </c>
      <c r="C103" s="11" t="s">
        <v>51</v>
      </c>
      <c r="D103" s="15">
        <f>COUNTIFS($C$2:C103,C103)</f>
        <v>2</v>
      </c>
      <c r="E103" s="17">
        <v>102</v>
      </c>
      <c r="F103" s="17">
        <v>102</v>
      </c>
      <c r="G103" s="17">
        <v>102</v>
      </c>
      <c r="H103" s="17">
        <v>102</v>
      </c>
      <c r="I103" s="17">
        <v>102</v>
      </c>
      <c r="J103" s="18"/>
      <c r="K103" s="18"/>
      <c r="L103" s="25">
        <f t="shared" si="6"/>
        <v>102</v>
      </c>
      <c r="M103" s="25">
        <f t="shared" si="7"/>
        <v>102</v>
      </c>
      <c r="N103" s="26">
        <f t="shared" si="8"/>
        <v>102</v>
      </c>
    </row>
    <row r="104" spans="2:14" ht="24" customHeight="1" x14ac:dyDescent="0.15">
      <c r="B104" s="11" t="str">
        <f t="shared" si="5"/>
        <v>8物理3</v>
      </c>
      <c r="C104" s="11" t="s">
        <v>51</v>
      </c>
      <c r="D104" s="15">
        <f>COUNTIFS($C$2:C104,C104)</f>
        <v>3</v>
      </c>
      <c r="E104" s="16">
        <v>103</v>
      </c>
      <c r="F104" s="16">
        <v>103</v>
      </c>
      <c r="G104" s="16">
        <v>103</v>
      </c>
      <c r="H104" s="16">
        <v>103</v>
      </c>
      <c r="I104" s="16">
        <v>103</v>
      </c>
      <c r="J104" s="18"/>
      <c r="K104" s="18"/>
      <c r="L104" s="25">
        <f t="shared" si="6"/>
        <v>103</v>
      </c>
      <c r="M104" s="25">
        <f t="shared" si="7"/>
        <v>103</v>
      </c>
      <c r="N104" s="26">
        <f t="shared" si="8"/>
        <v>103</v>
      </c>
    </row>
    <row r="105" spans="2:14" ht="24" customHeight="1" x14ac:dyDescent="0.15">
      <c r="B105" s="11" t="str">
        <f t="shared" si="5"/>
        <v>8物理4</v>
      </c>
      <c r="C105" s="11" t="s">
        <v>51</v>
      </c>
      <c r="D105" s="15">
        <f>COUNTIFS($C$2:C105,C105)</f>
        <v>4</v>
      </c>
      <c r="E105" s="17">
        <v>104</v>
      </c>
      <c r="F105" s="17">
        <v>104</v>
      </c>
      <c r="G105" s="17">
        <v>104</v>
      </c>
      <c r="H105" s="17">
        <v>104</v>
      </c>
      <c r="I105" s="17">
        <v>104</v>
      </c>
      <c r="J105" s="18"/>
      <c r="K105" s="18"/>
      <c r="L105" s="25">
        <f t="shared" si="6"/>
        <v>104</v>
      </c>
      <c r="M105" s="25">
        <f t="shared" si="7"/>
        <v>104</v>
      </c>
      <c r="N105" s="26">
        <f t="shared" si="8"/>
        <v>104</v>
      </c>
    </row>
    <row r="106" spans="2:14" ht="24" customHeight="1" x14ac:dyDescent="0.15">
      <c r="B106" s="11" t="str">
        <f t="shared" si="5"/>
        <v>8物理5</v>
      </c>
      <c r="C106" s="11" t="s">
        <v>51</v>
      </c>
      <c r="D106" s="15">
        <f>COUNTIFS($C$2:C106,C106)</f>
        <v>5</v>
      </c>
      <c r="E106" s="16">
        <v>105</v>
      </c>
      <c r="F106" s="16">
        <v>105</v>
      </c>
      <c r="G106" s="16">
        <v>105</v>
      </c>
      <c r="H106" s="16">
        <v>105</v>
      </c>
      <c r="I106" s="16">
        <v>105</v>
      </c>
      <c r="J106" s="18"/>
      <c r="K106" s="18"/>
      <c r="L106" s="25">
        <f t="shared" si="6"/>
        <v>105</v>
      </c>
      <c r="M106" s="25">
        <f t="shared" si="7"/>
        <v>105</v>
      </c>
      <c r="N106" s="26">
        <f t="shared" si="8"/>
        <v>105</v>
      </c>
    </row>
    <row r="107" spans="2:14" ht="24" customHeight="1" x14ac:dyDescent="0.15">
      <c r="B107" s="11" t="str">
        <f t="shared" si="5"/>
        <v>8物理6</v>
      </c>
      <c r="C107" s="11" t="s">
        <v>51</v>
      </c>
      <c r="D107" s="15">
        <f>COUNTIFS($C$2:C107,C107)</f>
        <v>6</v>
      </c>
      <c r="E107" s="17">
        <v>106</v>
      </c>
      <c r="F107" s="17">
        <v>106</v>
      </c>
      <c r="G107" s="17">
        <v>106</v>
      </c>
      <c r="H107" s="17">
        <v>106</v>
      </c>
      <c r="I107" s="17">
        <v>106</v>
      </c>
      <c r="J107" s="18"/>
      <c r="K107" s="18"/>
      <c r="L107" s="25">
        <f t="shared" si="6"/>
        <v>106</v>
      </c>
      <c r="M107" s="25">
        <f t="shared" si="7"/>
        <v>106</v>
      </c>
      <c r="N107" s="26">
        <f t="shared" si="8"/>
        <v>106</v>
      </c>
    </row>
    <row r="108" spans="2:14" ht="24" customHeight="1" x14ac:dyDescent="0.15">
      <c r="B108" s="11" t="str">
        <f t="shared" si="5"/>
        <v>8物理7</v>
      </c>
      <c r="C108" s="11" t="s">
        <v>51</v>
      </c>
      <c r="D108" s="15">
        <f>COUNTIFS($C$2:C108,C108)</f>
        <v>7</v>
      </c>
      <c r="E108" s="16">
        <v>107</v>
      </c>
      <c r="F108" s="16">
        <v>107</v>
      </c>
      <c r="G108" s="16">
        <v>107</v>
      </c>
      <c r="H108" s="16">
        <v>107</v>
      </c>
      <c r="I108" s="16">
        <v>107</v>
      </c>
      <c r="J108" s="18"/>
      <c r="K108" s="18"/>
      <c r="L108" s="25">
        <f t="shared" si="6"/>
        <v>107</v>
      </c>
      <c r="M108" s="25">
        <f t="shared" si="7"/>
        <v>107</v>
      </c>
      <c r="N108" s="26">
        <f t="shared" si="8"/>
        <v>107</v>
      </c>
    </row>
    <row r="109" spans="2:14" ht="24" customHeight="1" x14ac:dyDescent="0.15">
      <c r="B109" s="11" t="str">
        <f t="shared" si="5"/>
        <v>8物理8</v>
      </c>
      <c r="C109" s="11" t="s">
        <v>51</v>
      </c>
      <c r="D109" s="15">
        <f>COUNTIFS($C$2:C109,C109)</f>
        <v>8</v>
      </c>
      <c r="E109" s="17">
        <v>108</v>
      </c>
      <c r="F109" s="17">
        <v>108</v>
      </c>
      <c r="G109" s="17">
        <v>108</v>
      </c>
      <c r="H109" s="17">
        <v>108</v>
      </c>
      <c r="I109" s="17">
        <v>108</v>
      </c>
      <c r="J109" s="18"/>
      <c r="K109" s="18"/>
      <c r="L109" s="25">
        <f t="shared" si="6"/>
        <v>108</v>
      </c>
      <c r="M109" s="25">
        <f t="shared" si="7"/>
        <v>108</v>
      </c>
      <c r="N109" s="26">
        <f t="shared" si="8"/>
        <v>108</v>
      </c>
    </row>
    <row r="110" spans="2:14" ht="24" customHeight="1" x14ac:dyDescent="0.15">
      <c r="B110" s="11" t="str">
        <f t="shared" si="5"/>
        <v>8物理9</v>
      </c>
      <c r="C110" s="11" t="s">
        <v>51</v>
      </c>
      <c r="D110" s="15">
        <f>COUNTIFS($C$2:C110,C110)</f>
        <v>9</v>
      </c>
      <c r="E110" s="16">
        <v>109</v>
      </c>
      <c r="F110" s="16">
        <v>109</v>
      </c>
      <c r="G110" s="16">
        <v>109</v>
      </c>
      <c r="H110" s="16">
        <v>109</v>
      </c>
      <c r="I110" s="16">
        <v>109</v>
      </c>
      <c r="J110" s="18"/>
      <c r="K110" s="18"/>
      <c r="L110" s="25">
        <f t="shared" si="6"/>
        <v>109</v>
      </c>
      <c r="M110" s="25">
        <f t="shared" si="7"/>
        <v>109</v>
      </c>
      <c r="N110" s="26">
        <f t="shared" si="8"/>
        <v>109</v>
      </c>
    </row>
    <row r="111" spans="2:14" ht="24" customHeight="1" x14ac:dyDescent="0.15">
      <c r="B111" s="11" t="str">
        <f t="shared" si="5"/>
        <v>8物理10</v>
      </c>
      <c r="C111" s="11" t="s">
        <v>51</v>
      </c>
      <c r="D111" s="15">
        <f>COUNTIFS($C$2:C111,C111)</f>
        <v>10</v>
      </c>
      <c r="E111" s="17">
        <v>110</v>
      </c>
      <c r="F111" s="17">
        <v>110</v>
      </c>
      <c r="G111" s="17">
        <v>110</v>
      </c>
      <c r="H111" s="17">
        <v>110</v>
      </c>
      <c r="I111" s="17">
        <v>110</v>
      </c>
      <c r="J111" s="18"/>
      <c r="K111" s="18"/>
      <c r="L111" s="25">
        <f t="shared" si="6"/>
        <v>110</v>
      </c>
      <c r="M111" s="25">
        <f t="shared" si="7"/>
        <v>110</v>
      </c>
      <c r="N111" s="26">
        <f t="shared" si="8"/>
        <v>110</v>
      </c>
    </row>
    <row r="112" spans="2:14" ht="24" customHeight="1" x14ac:dyDescent="0.15">
      <c r="B112" s="11" t="str">
        <f t="shared" si="5"/>
        <v>8物理11</v>
      </c>
      <c r="C112" s="11" t="s">
        <v>51</v>
      </c>
      <c r="D112" s="15">
        <f>COUNTIFS($C$2:C112,C112)</f>
        <v>11</v>
      </c>
      <c r="E112" s="16">
        <v>111</v>
      </c>
      <c r="F112" s="16">
        <v>111</v>
      </c>
      <c r="G112" s="16">
        <v>111</v>
      </c>
      <c r="H112" s="16">
        <v>111</v>
      </c>
      <c r="I112" s="16">
        <v>111</v>
      </c>
      <c r="J112" s="18"/>
      <c r="K112" s="18"/>
      <c r="L112" s="25">
        <f t="shared" si="6"/>
        <v>111</v>
      </c>
      <c r="M112" s="25">
        <f t="shared" si="7"/>
        <v>111</v>
      </c>
      <c r="N112" s="26">
        <f t="shared" si="8"/>
        <v>111</v>
      </c>
    </row>
    <row r="113" spans="2:14" ht="24" customHeight="1" x14ac:dyDescent="0.15">
      <c r="B113" s="11" t="str">
        <f t="shared" si="5"/>
        <v>8物理12</v>
      </c>
      <c r="C113" s="11" t="s">
        <v>51</v>
      </c>
      <c r="D113" s="15">
        <f>COUNTIFS($C$2:C113,C113)</f>
        <v>12</v>
      </c>
      <c r="E113" s="17">
        <v>112</v>
      </c>
      <c r="F113" s="17">
        <v>112</v>
      </c>
      <c r="G113" s="17">
        <v>112</v>
      </c>
      <c r="H113" s="17">
        <v>112</v>
      </c>
      <c r="I113" s="17">
        <v>112</v>
      </c>
      <c r="J113" s="18"/>
      <c r="K113" s="18"/>
      <c r="L113" s="25">
        <f t="shared" si="6"/>
        <v>112</v>
      </c>
      <c r="M113" s="25">
        <f t="shared" si="7"/>
        <v>112</v>
      </c>
      <c r="N113" s="26">
        <f t="shared" si="8"/>
        <v>112</v>
      </c>
    </row>
    <row r="114" spans="2:14" ht="24" customHeight="1" x14ac:dyDescent="0.15">
      <c r="B114" s="11" t="str">
        <f t="shared" si="5"/>
        <v>8物理13</v>
      </c>
      <c r="C114" s="11" t="s">
        <v>51</v>
      </c>
      <c r="D114" s="15">
        <f>COUNTIFS($C$2:C114,C114)</f>
        <v>13</v>
      </c>
      <c r="E114" s="16">
        <v>113</v>
      </c>
      <c r="F114" s="16">
        <v>113</v>
      </c>
      <c r="G114" s="16">
        <v>113</v>
      </c>
      <c r="H114" s="16">
        <v>113</v>
      </c>
      <c r="I114" s="16">
        <v>113</v>
      </c>
      <c r="J114" s="18"/>
      <c r="K114" s="18"/>
      <c r="L114" s="25">
        <f t="shared" si="6"/>
        <v>113</v>
      </c>
      <c r="M114" s="25">
        <f t="shared" si="7"/>
        <v>113</v>
      </c>
      <c r="N114" s="26">
        <f t="shared" si="8"/>
        <v>113</v>
      </c>
    </row>
    <row r="115" spans="2:14" ht="24" customHeight="1" x14ac:dyDescent="0.15">
      <c r="B115" s="11" t="str">
        <f t="shared" si="5"/>
        <v>8物理14</v>
      </c>
      <c r="C115" s="11" t="s">
        <v>51</v>
      </c>
      <c r="D115" s="15">
        <f>COUNTIFS($C$2:C115,C115)</f>
        <v>14</v>
      </c>
      <c r="E115" s="17">
        <v>114</v>
      </c>
      <c r="F115" s="17">
        <v>114</v>
      </c>
      <c r="G115" s="17">
        <v>114</v>
      </c>
      <c r="H115" s="17">
        <v>114</v>
      </c>
      <c r="I115" s="17">
        <v>114</v>
      </c>
      <c r="J115" s="18"/>
      <c r="K115" s="18"/>
      <c r="L115" s="25">
        <f t="shared" si="6"/>
        <v>114</v>
      </c>
      <c r="M115" s="25">
        <f t="shared" si="7"/>
        <v>114</v>
      </c>
      <c r="N115" s="26">
        <f t="shared" si="8"/>
        <v>114</v>
      </c>
    </row>
    <row r="116" spans="2:14" ht="24" customHeight="1" x14ac:dyDescent="0.15">
      <c r="B116" s="11" t="str">
        <f t="shared" si="5"/>
        <v>8物理15</v>
      </c>
      <c r="C116" s="11" t="s">
        <v>51</v>
      </c>
      <c r="D116" s="15">
        <f>COUNTIFS($C$2:C116,C116)</f>
        <v>15</v>
      </c>
      <c r="E116" s="16">
        <v>115</v>
      </c>
      <c r="F116" s="16">
        <v>115</v>
      </c>
      <c r="G116" s="16">
        <v>115</v>
      </c>
      <c r="H116" s="16">
        <v>115</v>
      </c>
      <c r="I116" s="16">
        <v>115</v>
      </c>
      <c r="J116" s="18"/>
      <c r="K116" s="18"/>
      <c r="L116" s="25">
        <f t="shared" si="6"/>
        <v>115</v>
      </c>
      <c r="M116" s="25">
        <f t="shared" si="7"/>
        <v>115</v>
      </c>
      <c r="N116" s="26">
        <f t="shared" si="8"/>
        <v>115</v>
      </c>
    </row>
    <row r="117" spans="2:14" ht="24" customHeight="1" x14ac:dyDescent="0.15">
      <c r="B117" s="11" t="str">
        <f t="shared" si="5"/>
        <v>8物理16</v>
      </c>
      <c r="C117" s="11" t="s">
        <v>51</v>
      </c>
      <c r="D117" s="15">
        <f>COUNTIFS($C$2:C117,C117)</f>
        <v>16</v>
      </c>
      <c r="E117" s="17">
        <v>116</v>
      </c>
      <c r="F117" s="17">
        <v>116</v>
      </c>
      <c r="G117" s="17">
        <v>116</v>
      </c>
      <c r="H117" s="17">
        <v>116</v>
      </c>
      <c r="I117" s="17">
        <v>116</v>
      </c>
      <c r="J117" s="18"/>
      <c r="K117" s="18"/>
      <c r="L117" s="25">
        <f t="shared" si="6"/>
        <v>116</v>
      </c>
      <c r="M117" s="25">
        <f t="shared" si="7"/>
        <v>116</v>
      </c>
      <c r="N117" s="26">
        <f t="shared" si="8"/>
        <v>116</v>
      </c>
    </row>
    <row r="118" spans="2:14" ht="24" customHeight="1" x14ac:dyDescent="0.15">
      <c r="B118" s="11" t="str">
        <f t="shared" si="5"/>
        <v>9化学1</v>
      </c>
      <c r="C118" s="11" t="s">
        <v>52</v>
      </c>
      <c r="D118" s="15">
        <f>COUNTIFS($C$2:C118,C118)</f>
        <v>1</v>
      </c>
      <c r="E118" s="16">
        <v>117</v>
      </c>
      <c r="F118" s="16">
        <v>117</v>
      </c>
      <c r="G118" s="16">
        <v>117</v>
      </c>
      <c r="H118" s="16">
        <v>117</v>
      </c>
      <c r="I118" s="16">
        <v>117</v>
      </c>
      <c r="J118" s="18"/>
      <c r="K118" s="18"/>
      <c r="L118" s="25">
        <f t="shared" si="6"/>
        <v>117</v>
      </c>
      <c r="M118" s="25">
        <f t="shared" si="7"/>
        <v>117</v>
      </c>
      <c r="N118" s="26">
        <f t="shared" si="8"/>
        <v>117</v>
      </c>
    </row>
    <row r="119" spans="2:14" ht="24" customHeight="1" x14ac:dyDescent="0.15">
      <c r="B119" s="11" t="str">
        <f t="shared" si="5"/>
        <v>9化学2</v>
      </c>
      <c r="C119" s="11" t="s">
        <v>52</v>
      </c>
      <c r="D119" s="15">
        <f>COUNTIFS($C$2:C119,C119)</f>
        <v>2</v>
      </c>
      <c r="E119" s="17">
        <v>118</v>
      </c>
      <c r="F119" s="17">
        <v>118</v>
      </c>
      <c r="G119" s="17">
        <v>118</v>
      </c>
      <c r="H119" s="17">
        <v>118</v>
      </c>
      <c r="I119" s="17">
        <v>118</v>
      </c>
      <c r="J119" s="18"/>
      <c r="K119" s="18"/>
      <c r="L119" s="25">
        <f t="shared" si="6"/>
        <v>118</v>
      </c>
      <c r="M119" s="25">
        <f t="shared" si="7"/>
        <v>118</v>
      </c>
      <c r="N119" s="26">
        <f t="shared" si="8"/>
        <v>118</v>
      </c>
    </row>
    <row r="120" spans="2:14" ht="24" customHeight="1" x14ac:dyDescent="0.15">
      <c r="B120" s="11" t="str">
        <f t="shared" si="5"/>
        <v>9化学3</v>
      </c>
      <c r="C120" s="11" t="s">
        <v>52</v>
      </c>
      <c r="D120" s="15">
        <f>COUNTIFS($C$2:C120,C120)</f>
        <v>3</v>
      </c>
      <c r="E120" s="16">
        <v>119</v>
      </c>
      <c r="F120" s="16">
        <v>119</v>
      </c>
      <c r="G120" s="16">
        <v>119</v>
      </c>
      <c r="H120" s="16">
        <v>119</v>
      </c>
      <c r="I120" s="16">
        <v>119</v>
      </c>
      <c r="J120" s="18"/>
      <c r="K120" s="18"/>
      <c r="L120" s="25">
        <f t="shared" si="6"/>
        <v>119</v>
      </c>
      <c r="M120" s="25">
        <f t="shared" si="7"/>
        <v>119</v>
      </c>
      <c r="N120" s="26">
        <f t="shared" si="8"/>
        <v>119</v>
      </c>
    </row>
    <row r="121" spans="2:14" ht="24" customHeight="1" x14ac:dyDescent="0.15">
      <c r="B121" s="11" t="str">
        <f t="shared" ref="B121:B184" si="9">C121&amp;D121</f>
        <v>9化学4</v>
      </c>
      <c r="C121" s="11" t="s">
        <v>52</v>
      </c>
      <c r="D121" s="15">
        <f>COUNTIFS($C$2:C121,C121)</f>
        <v>4</v>
      </c>
      <c r="E121" s="17">
        <v>120</v>
      </c>
      <c r="F121" s="17">
        <v>120</v>
      </c>
      <c r="G121" s="17">
        <v>120</v>
      </c>
      <c r="H121" s="17">
        <v>120</v>
      </c>
      <c r="I121" s="17">
        <v>120</v>
      </c>
      <c r="J121" s="18"/>
      <c r="K121" s="18"/>
      <c r="L121" s="25">
        <f t="shared" si="6"/>
        <v>120</v>
      </c>
      <c r="M121" s="25">
        <f t="shared" si="7"/>
        <v>120</v>
      </c>
      <c r="N121" s="26">
        <f t="shared" si="8"/>
        <v>120</v>
      </c>
    </row>
    <row r="122" spans="2:14" ht="24" customHeight="1" x14ac:dyDescent="0.15">
      <c r="B122" s="11" t="str">
        <f t="shared" si="9"/>
        <v>9化学5</v>
      </c>
      <c r="C122" s="11" t="s">
        <v>52</v>
      </c>
      <c r="D122" s="15">
        <f>COUNTIFS($C$2:C122,C122)</f>
        <v>5</v>
      </c>
      <c r="E122" s="16">
        <v>121</v>
      </c>
      <c r="F122" s="16">
        <v>121</v>
      </c>
      <c r="G122" s="16">
        <v>121</v>
      </c>
      <c r="H122" s="16">
        <v>121</v>
      </c>
      <c r="I122" s="16">
        <v>121</v>
      </c>
      <c r="J122" s="18"/>
      <c r="K122" s="18"/>
      <c r="L122" s="25">
        <f t="shared" si="6"/>
        <v>121</v>
      </c>
      <c r="M122" s="25">
        <f t="shared" si="7"/>
        <v>121</v>
      </c>
      <c r="N122" s="26">
        <f t="shared" si="8"/>
        <v>121</v>
      </c>
    </row>
    <row r="123" spans="2:14" ht="24" customHeight="1" x14ac:dyDescent="0.15">
      <c r="B123" s="11" t="str">
        <f t="shared" si="9"/>
        <v>9化学6</v>
      </c>
      <c r="C123" s="11" t="s">
        <v>52</v>
      </c>
      <c r="D123" s="15">
        <f>COUNTIFS($C$2:C123,C123)</f>
        <v>6</v>
      </c>
      <c r="E123" s="17">
        <v>122</v>
      </c>
      <c r="F123" s="17">
        <v>122</v>
      </c>
      <c r="G123" s="17">
        <v>122</v>
      </c>
      <c r="H123" s="17">
        <v>122</v>
      </c>
      <c r="I123" s="17">
        <v>122</v>
      </c>
      <c r="J123" s="18"/>
      <c r="K123" s="18"/>
      <c r="L123" s="25">
        <f t="shared" si="6"/>
        <v>122</v>
      </c>
      <c r="M123" s="25">
        <f t="shared" si="7"/>
        <v>122</v>
      </c>
      <c r="N123" s="26">
        <f t="shared" si="8"/>
        <v>122</v>
      </c>
    </row>
    <row r="124" spans="2:14" ht="24" customHeight="1" x14ac:dyDescent="0.15">
      <c r="B124" s="11" t="str">
        <f t="shared" si="9"/>
        <v>9化学7</v>
      </c>
      <c r="C124" s="11" t="s">
        <v>52</v>
      </c>
      <c r="D124" s="15">
        <f>COUNTIFS($C$2:C124,C124)</f>
        <v>7</v>
      </c>
      <c r="E124" s="16">
        <v>123</v>
      </c>
      <c r="F124" s="16">
        <v>123</v>
      </c>
      <c r="G124" s="16">
        <v>123</v>
      </c>
      <c r="H124" s="16">
        <v>123</v>
      </c>
      <c r="I124" s="16">
        <v>123</v>
      </c>
      <c r="J124" s="18"/>
      <c r="K124" s="18"/>
      <c r="L124" s="25">
        <f t="shared" si="6"/>
        <v>123</v>
      </c>
      <c r="M124" s="25">
        <f t="shared" si="7"/>
        <v>123</v>
      </c>
      <c r="N124" s="26">
        <f t="shared" si="8"/>
        <v>123</v>
      </c>
    </row>
    <row r="125" spans="2:14" ht="24" customHeight="1" x14ac:dyDescent="0.15">
      <c r="B125" s="11" t="str">
        <f t="shared" si="9"/>
        <v>9化学8</v>
      </c>
      <c r="C125" s="11" t="s">
        <v>52</v>
      </c>
      <c r="D125" s="15">
        <f>COUNTIFS($C$2:C125,C125)</f>
        <v>8</v>
      </c>
      <c r="E125" s="17">
        <v>124</v>
      </c>
      <c r="F125" s="17">
        <v>124</v>
      </c>
      <c r="G125" s="17">
        <v>124</v>
      </c>
      <c r="H125" s="17">
        <v>124</v>
      </c>
      <c r="I125" s="17">
        <v>124</v>
      </c>
      <c r="J125" s="18"/>
      <c r="K125" s="18"/>
      <c r="L125" s="25">
        <f t="shared" si="6"/>
        <v>124</v>
      </c>
      <c r="M125" s="25">
        <f t="shared" si="7"/>
        <v>124</v>
      </c>
      <c r="N125" s="26">
        <f t="shared" si="8"/>
        <v>124</v>
      </c>
    </row>
    <row r="126" spans="2:14" ht="24" customHeight="1" x14ac:dyDescent="0.15">
      <c r="B126" s="11" t="str">
        <f t="shared" si="9"/>
        <v>9化学9</v>
      </c>
      <c r="C126" s="11" t="s">
        <v>52</v>
      </c>
      <c r="D126" s="15">
        <f>COUNTIFS($C$2:C126,C126)</f>
        <v>9</v>
      </c>
      <c r="E126" s="16">
        <v>125</v>
      </c>
      <c r="F126" s="16">
        <v>125</v>
      </c>
      <c r="G126" s="16">
        <v>125</v>
      </c>
      <c r="H126" s="16">
        <v>125</v>
      </c>
      <c r="I126" s="16">
        <v>125</v>
      </c>
      <c r="J126" s="18"/>
      <c r="K126" s="18"/>
      <c r="L126" s="25">
        <f t="shared" si="6"/>
        <v>125</v>
      </c>
      <c r="M126" s="25">
        <f t="shared" si="7"/>
        <v>125</v>
      </c>
      <c r="N126" s="26">
        <f t="shared" si="8"/>
        <v>125</v>
      </c>
    </row>
    <row r="127" spans="2:14" ht="24" customHeight="1" x14ac:dyDescent="0.15">
      <c r="B127" s="11" t="str">
        <f t="shared" si="9"/>
        <v>9化学10</v>
      </c>
      <c r="C127" s="11" t="s">
        <v>52</v>
      </c>
      <c r="D127" s="15">
        <f>COUNTIFS($C$2:C127,C127)</f>
        <v>10</v>
      </c>
      <c r="E127" s="17">
        <v>126</v>
      </c>
      <c r="F127" s="17">
        <v>126</v>
      </c>
      <c r="G127" s="17">
        <v>126</v>
      </c>
      <c r="H127" s="17">
        <v>126</v>
      </c>
      <c r="I127" s="17">
        <v>126</v>
      </c>
      <c r="J127" s="18"/>
      <c r="K127" s="18"/>
      <c r="L127" s="25">
        <f t="shared" si="6"/>
        <v>126</v>
      </c>
      <c r="M127" s="25">
        <f t="shared" si="7"/>
        <v>126</v>
      </c>
      <c r="N127" s="26">
        <f t="shared" si="8"/>
        <v>126</v>
      </c>
    </row>
    <row r="128" spans="2:14" ht="24" customHeight="1" x14ac:dyDescent="0.15">
      <c r="B128" s="11" t="str">
        <f t="shared" si="9"/>
        <v>9化学11</v>
      </c>
      <c r="C128" s="11" t="s">
        <v>52</v>
      </c>
      <c r="D128" s="15">
        <f>COUNTIFS($C$2:C128,C128)</f>
        <v>11</v>
      </c>
      <c r="E128" s="16">
        <v>127</v>
      </c>
      <c r="F128" s="16">
        <v>127</v>
      </c>
      <c r="G128" s="16">
        <v>127</v>
      </c>
      <c r="H128" s="16">
        <v>127</v>
      </c>
      <c r="I128" s="16">
        <v>127</v>
      </c>
      <c r="J128" s="18"/>
      <c r="K128" s="18"/>
      <c r="L128" s="25">
        <f t="shared" si="6"/>
        <v>127</v>
      </c>
      <c r="M128" s="25">
        <f t="shared" si="7"/>
        <v>127</v>
      </c>
      <c r="N128" s="26">
        <f t="shared" si="8"/>
        <v>127</v>
      </c>
    </row>
    <row r="129" spans="2:14" ht="24" customHeight="1" x14ac:dyDescent="0.15">
      <c r="B129" s="11" t="str">
        <f t="shared" si="9"/>
        <v>9化学12</v>
      </c>
      <c r="C129" s="11" t="s">
        <v>52</v>
      </c>
      <c r="D129" s="15">
        <f>COUNTIFS($C$2:C129,C129)</f>
        <v>12</v>
      </c>
      <c r="E129" s="17">
        <v>128</v>
      </c>
      <c r="F129" s="17">
        <v>128</v>
      </c>
      <c r="G129" s="17">
        <v>128</v>
      </c>
      <c r="H129" s="17">
        <v>128</v>
      </c>
      <c r="I129" s="17">
        <v>128</v>
      </c>
      <c r="J129" s="18"/>
      <c r="K129" s="18"/>
      <c r="L129" s="25">
        <f t="shared" si="6"/>
        <v>128</v>
      </c>
      <c r="M129" s="25">
        <f t="shared" si="7"/>
        <v>128</v>
      </c>
      <c r="N129" s="26">
        <f t="shared" si="8"/>
        <v>128</v>
      </c>
    </row>
    <row r="130" spans="2:14" ht="24" customHeight="1" x14ac:dyDescent="0.15">
      <c r="B130" s="11" t="str">
        <f t="shared" si="9"/>
        <v>9化学13</v>
      </c>
      <c r="C130" s="11" t="s">
        <v>52</v>
      </c>
      <c r="D130" s="15">
        <f>COUNTIFS($C$2:C130,C130)</f>
        <v>13</v>
      </c>
      <c r="E130" s="16">
        <v>129</v>
      </c>
      <c r="F130" s="16">
        <v>129</v>
      </c>
      <c r="G130" s="16">
        <v>129</v>
      </c>
      <c r="H130" s="16">
        <v>129</v>
      </c>
      <c r="I130" s="16">
        <v>129</v>
      </c>
      <c r="J130" s="18"/>
      <c r="K130" s="18"/>
      <c r="L130" s="25">
        <f t="shared" si="6"/>
        <v>129</v>
      </c>
      <c r="M130" s="25">
        <f t="shared" si="7"/>
        <v>129</v>
      </c>
      <c r="N130" s="26">
        <f t="shared" si="8"/>
        <v>129</v>
      </c>
    </row>
    <row r="131" spans="2:14" ht="24" customHeight="1" x14ac:dyDescent="0.15">
      <c r="B131" s="11" t="str">
        <f t="shared" si="9"/>
        <v>9化学14</v>
      </c>
      <c r="C131" s="11" t="s">
        <v>52</v>
      </c>
      <c r="D131" s="15">
        <f>COUNTIFS($C$2:C131,C131)</f>
        <v>14</v>
      </c>
      <c r="E131" s="17">
        <v>130</v>
      </c>
      <c r="F131" s="17">
        <v>130</v>
      </c>
      <c r="G131" s="17">
        <v>130</v>
      </c>
      <c r="H131" s="17">
        <v>130</v>
      </c>
      <c r="I131" s="17">
        <v>130</v>
      </c>
      <c r="J131" s="18"/>
      <c r="K131" s="18"/>
      <c r="L131" s="25">
        <f t="shared" ref="L131:L197" si="10">IF(COUNT(E131:K131)&gt;=5,MAX(E131:K131),0)</f>
        <v>130</v>
      </c>
      <c r="M131" s="25">
        <f t="shared" ref="M131:M197" si="11">IF(COUNT(E131:K131)&gt;=5,MIN(E131:K131),0)</f>
        <v>130</v>
      </c>
      <c r="N131" s="26">
        <f t="shared" ref="N131:N197" si="12">IF(COUNT(E131:K131)&gt;=5,ROUND((SUM(E131:K131)-SUM(L131:M131))/(COUNT(E131:K131)-2),2),AVERAGE(E131:K131))</f>
        <v>130</v>
      </c>
    </row>
    <row r="132" spans="2:14" ht="24" customHeight="1" x14ac:dyDescent="0.15">
      <c r="B132" s="11" t="str">
        <f t="shared" si="9"/>
        <v>9化学15</v>
      </c>
      <c r="C132" s="11" t="s">
        <v>52</v>
      </c>
      <c r="D132" s="15">
        <f>COUNTIFS($C$2:C132,C132)</f>
        <v>15</v>
      </c>
      <c r="E132" s="16">
        <v>131</v>
      </c>
      <c r="F132" s="16">
        <v>131</v>
      </c>
      <c r="G132" s="16">
        <v>131</v>
      </c>
      <c r="H132" s="16">
        <v>131</v>
      </c>
      <c r="I132" s="16">
        <v>131</v>
      </c>
      <c r="J132" s="18"/>
      <c r="K132" s="18"/>
      <c r="L132" s="25">
        <f t="shared" si="10"/>
        <v>131</v>
      </c>
      <c r="M132" s="25">
        <f t="shared" si="11"/>
        <v>131</v>
      </c>
      <c r="N132" s="26">
        <f t="shared" si="12"/>
        <v>131</v>
      </c>
    </row>
    <row r="133" spans="2:14" ht="24" customHeight="1" x14ac:dyDescent="0.15">
      <c r="B133" s="11" t="str">
        <f t="shared" si="9"/>
        <v>9化学16</v>
      </c>
      <c r="C133" s="11" t="s">
        <v>52</v>
      </c>
      <c r="D133" s="15">
        <f>COUNTIFS($C$2:C133,C133)</f>
        <v>16</v>
      </c>
      <c r="E133" s="17">
        <v>132</v>
      </c>
      <c r="F133" s="17">
        <v>132</v>
      </c>
      <c r="G133" s="17">
        <v>132</v>
      </c>
      <c r="H133" s="17">
        <v>132</v>
      </c>
      <c r="I133" s="17">
        <v>132</v>
      </c>
      <c r="J133" s="18"/>
      <c r="K133" s="18"/>
      <c r="L133" s="25">
        <f t="shared" si="10"/>
        <v>132</v>
      </c>
      <c r="M133" s="25">
        <f t="shared" si="11"/>
        <v>132</v>
      </c>
      <c r="N133" s="26">
        <f t="shared" si="12"/>
        <v>132</v>
      </c>
    </row>
    <row r="134" spans="2:14" ht="24" customHeight="1" x14ac:dyDescent="0.15">
      <c r="B134" s="11" t="str">
        <f t="shared" si="9"/>
        <v>a生物1</v>
      </c>
      <c r="C134" s="11" t="s">
        <v>53</v>
      </c>
      <c r="D134" s="15">
        <f>COUNTIFS($C$2:C134,C134)</f>
        <v>1</v>
      </c>
      <c r="E134" s="16">
        <v>133</v>
      </c>
      <c r="F134" s="16">
        <v>133</v>
      </c>
      <c r="G134" s="16">
        <v>133</v>
      </c>
      <c r="H134" s="16">
        <v>133</v>
      </c>
      <c r="I134" s="16">
        <v>133</v>
      </c>
      <c r="J134" s="18"/>
      <c r="K134" s="18"/>
      <c r="L134" s="25">
        <f t="shared" si="10"/>
        <v>133</v>
      </c>
      <c r="M134" s="25">
        <f t="shared" si="11"/>
        <v>133</v>
      </c>
      <c r="N134" s="26">
        <f t="shared" si="12"/>
        <v>133</v>
      </c>
    </row>
    <row r="135" spans="2:14" ht="24" customHeight="1" x14ac:dyDescent="0.15">
      <c r="B135" s="11" t="str">
        <f t="shared" si="9"/>
        <v>a生物2</v>
      </c>
      <c r="C135" s="11" t="s">
        <v>53</v>
      </c>
      <c r="D135" s="15">
        <f>COUNTIFS($C$2:C135,C135)</f>
        <v>2</v>
      </c>
      <c r="E135" s="17">
        <v>134</v>
      </c>
      <c r="F135" s="17">
        <v>134</v>
      </c>
      <c r="G135" s="17">
        <v>134</v>
      </c>
      <c r="H135" s="17">
        <v>134</v>
      </c>
      <c r="I135" s="17">
        <v>134</v>
      </c>
      <c r="J135" s="18"/>
      <c r="K135" s="18"/>
      <c r="L135" s="25">
        <f t="shared" si="10"/>
        <v>134</v>
      </c>
      <c r="M135" s="25">
        <f t="shared" si="11"/>
        <v>134</v>
      </c>
      <c r="N135" s="26">
        <f t="shared" si="12"/>
        <v>134</v>
      </c>
    </row>
    <row r="136" spans="2:14" ht="24" customHeight="1" x14ac:dyDescent="0.15">
      <c r="B136" s="11" t="str">
        <f t="shared" si="9"/>
        <v>a生物3</v>
      </c>
      <c r="C136" s="11" t="s">
        <v>53</v>
      </c>
      <c r="D136" s="15">
        <f>COUNTIFS($C$2:C136,C136)</f>
        <v>3</v>
      </c>
      <c r="E136" s="16">
        <v>135</v>
      </c>
      <c r="F136" s="16">
        <v>135</v>
      </c>
      <c r="G136" s="16">
        <v>135</v>
      </c>
      <c r="H136" s="16">
        <v>135</v>
      </c>
      <c r="I136" s="16">
        <v>135</v>
      </c>
      <c r="J136" s="18"/>
      <c r="K136" s="18"/>
      <c r="L136" s="25">
        <f t="shared" si="10"/>
        <v>135</v>
      </c>
      <c r="M136" s="25">
        <f t="shared" si="11"/>
        <v>135</v>
      </c>
      <c r="N136" s="26">
        <f t="shared" si="12"/>
        <v>135</v>
      </c>
    </row>
    <row r="137" spans="2:14" ht="24" customHeight="1" x14ac:dyDescent="0.15">
      <c r="B137" s="11" t="str">
        <f t="shared" si="9"/>
        <v>a生物4</v>
      </c>
      <c r="C137" s="11" t="s">
        <v>53</v>
      </c>
      <c r="D137" s="15">
        <f>COUNTIFS($C$2:C137,C137)</f>
        <v>4</v>
      </c>
      <c r="E137" s="17">
        <v>136</v>
      </c>
      <c r="F137" s="17">
        <v>136</v>
      </c>
      <c r="G137" s="17">
        <v>136</v>
      </c>
      <c r="H137" s="17">
        <v>136</v>
      </c>
      <c r="I137" s="17">
        <v>136</v>
      </c>
      <c r="J137" s="18"/>
      <c r="K137" s="18"/>
      <c r="L137" s="25">
        <f t="shared" si="10"/>
        <v>136</v>
      </c>
      <c r="M137" s="25">
        <f t="shared" si="11"/>
        <v>136</v>
      </c>
      <c r="N137" s="26">
        <f t="shared" si="12"/>
        <v>136</v>
      </c>
    </row>
    <row r="138" spans="2:14" ht="24" customHeight="1" x14ac:dyDescent="0.15">
      <c r="B138" s="11" t="str">
        <f t="shared" si="9"/>
        <v>a生物5</v>
      </c>
      <c r="C138" s="11" t="s">
        <v>53</v>
      </c>
      <c r="D138" s="15">
        <f>COUNTIFS($C$2:C138,C138)</f>
        <v>5</v>
      </c>
      <c r="E138" s="16">
        <v>137</v>
      </c>
      <c r="F138" s="16">
        <v>137</v>
      </c>
      <c r="G138" s="16">
        <v>137</v>
      </c>
      <c r="H138" s="16">
        <v>137</v>
      </c>
      <c r="I138" s="16">
        <v>137</v>
      </c>
      <c r="J138" s="18"/>
      <c r="K138" s="18"/>
      <c r="L138" s="25">
        <f t="shared" si="10"/>
        <v>137</v>
      </c>
      <c r="M138" s="25">
        <f t="shared" si="11"/>
        <v>137</v>
      </c>
      <c r="N138" s="26">
        <f t="shared" si="12"/>
        <v>137</v>
      </c>
    </row>
    <row r="139" spans="2:14" ht="24" customHeight="1" x14ac:dyDescent="0.15">
      <c r="B139" s="11" t="str">
        <f t="shared" si="9"/>
        <v>a生物6</v>
      </c>
      <c r="C139" s="11" t="s">
        <v>53</v>
      </c>
      <c r="D139" s="15">
        <f>COUNTIFS($C$2:C139,C139)</f>
        <v>6</v>
      </c>
      <c r="E139" s="17">
        <v>138</v>
      </c>
      <c r="F139" s="17">
        <v>138</v>
      </c>
      <c r="G139" s="17">
        <v>138</v>
      </c>
      <c r="H139" s="17">
        <v>138</v>
      </c>
      <c r="I139" s="17">
        <v>138</v>
      </c>
      <c r="J139" s="18"/>
      <c r="K139" s="18"/>
      <c r="L139" s="25">
        <f t="shared" si="10"/>
        <v>138</v>
      </c>
      <c r="M139" s="25">
        <f t="shared" si="11"/>
        <v>138</v>
      </c>
      <c r="N139" s="26">
        <f t="shared" si="12"/>
        <v>138</v>
      </c>
    </row>
    <row r="140" spans="2:14" ht="24" customHeight="1" x14ac:dyDescent="0.15">
      <c r="B140" s="11" t="str">
        <f t="shared" si="9"/>
        <v>a生物7</v>
      </c>
      <c r="C140" s="11" t="s">
        <v>53</v>
      </c>
      <c r="D140" s="15">
        <f>COUNTIFS($C$2:C140,C140)</f>
        <v>7</v>
      </c>
      <c r="E140" s="16">
        <v>139</v>
      </c>
      <c r="F140" s="16">
        <v>139</v>
      </c>
      <c r="G140" s="16">
        <v>139</v>
      </c>
      <c r="H140" s="16">
        <v>139</v>
      </c>
      <c r="I140" s="16">
        <v>139</v>
      </c>
      <c r="J140" s="18"/>
      <c r="K140" s="18"/>
      <c r="L140" s="25">
        <f t="shared" si="10"/>
        <v>139</v>
      </c>
      <c r="M140" s="25">
        <f t="shared" si="11"/>
        <v>139</v>
      </c>
      <c r="N140" s="26">
        <f t="shared" si="12"/>
        <v>139</v>
      </c>
    </row>
    <row r="141" spans="2:14" ht="24" customHeight="1" x14ac:dyDescent="0.15">
      <c r="B141" s="11" t="str">
        <f t="shared" si="9"/>
        <v>a生物8</v>
      </c>
      <c r="C141" s="11" t="s">
        <v>53</v>
      </c>
      <c r="D141" s="15">
        <f>COUNTIFS($C$2:C141,C141)</f>
        <v>8</v>
      </c>
      <c r="E141" s="17">
        <v>140</v>
      </c>
      <c r="F141" s="17">
        <v>140</v>
      </c>
      <c r="G141" s="17">
        <v>140</v>
      </c>
      <c r="H141" s="17">
        <v>140</v>
      </c>
      <c r="I141" s="17">
        <v>140</v>
      </c>
      <c r="J141" s="18"/>
      <c r="K141" s="18"/>
      <c r="L141" s="25">
        <f t="shared" si="10"/>
        <v>140</v>
      </c>
      <c r="M141" s="25">
        <f t="shared" si="11"/>
        <v>140</v>
      </c>
      <c r="N141" s="26">
        <f t="shared" si="12"/>
        <v>140</v>
      </c>
    </row>
    <row r="142" spans="2:14" ht="24" customHeight="1" x14ac:dyDescent="0.15">
      <c r="B142" s="11" t="str">
        <f t="shared" si="9"/>
        <v>a生物9</v>
      </c>
      <c r="C142" s="11" t="s">
        <v>53</v>
      </c>
      <c r="D142" s="15">
        <f>COUNTIFS($C$2:C142,C142)</f>
        <v>9</v>
      </c>
      <c r="E142" s="16">
        <v>141</v>
      </c>
      <c r="F142" s="16">
        <v>141</v>
      </c>
      <c r="G142" s="16">
        <v>141</v>
      </c>
      <c r="H142" s="16">
        <v>141</v>
      </c>
      <c r="I142" s="16">
        <v>141</v>
      </c>
      <c r="J142" s="18"/>
      <c r="K142" s="18"/>
      <c r="L142" s="25">
        <f t="shared" si="10"/>
        <v>141</v>
      </c>
      <c r="M142" s="25">
        <f t="shared" si="11"/>
        <v>141</v>
      </c>
      <c r="N142" s="26">
        <f t="shared" si="12"/>
        <v>141</v>
      </c>
    </row>
    <row r="143" spans="2:14" ht="24" customHeight="1" x14ac:dyDescent="0.15">
      <c r="B143" s="11" t="str">
        <f t="shared" si="9"/>
        <v>a生物10</v>
      </c>
      <c r="C143" s="11" t="s">
        <v>53</v>
      </c>
      <c r="D143" s="15">
        <f>COUNTIFS($C$2:C143,C143)</f>
        <v>10</v>
      </c>
      <c r="E143" s="17">
        <v>142</v>
      </c>
      <c r="F143" s="17">
        <v>142</v>
      </c>
      <c r="G143" s="17">
        <v>142</v>
      </c>
      <c r="H143" s="17">
        <v>142</v>
      </c>
      <c r="I143" s="17">
        <v>142</v>
      </c>
      <c r="J143" s="18"/>
      <c r="K143" s="18"/>
      <c r="L143" s="25">
        <f t="shared" si="10"/>
        <v>142</v>
      </c>
      <c r="M143" s="25">
        <f t="shared" si="11"/>
        <v>142</v>
      </c>
      <c r="N143" s="26">
        <f t="shared" si="12"/>
        <v>142</v>
      </c>
    </row>
    <row r="144" spans="2:14" ht="24" customHeight="1" x14ac:dyDescent="0.15">
      <c r="B144" s="11" t="str">
        <f t="shared" si="9"/>
        <v>a生物11</v>
      </c>
      <c r="C144" s="11" t="s">
        <v>53</v>
      </c>
      <c r="D144" s="15">
        <f>COUNTIFS($C$2:C144,C144)</f>
        <v>11</v>
      </c>
      <c r="E144" s="16">
        <v>143</v>
      </c>
      <c r="F144" s="16">
        <v>143</v>
      </c>
      <c r="G144" s="16">
        <v>143</v>
      </c>
      <c r="H144" s="16">
        <v>143</v>
      </c>
      <c r="I144" s="16">
        <v>143</v>
      </c>
      <c r="J144" s="18"/>
      <c r="K144" s="18"/>
      <c r="L144" s="25">
        <f t="shared" si="10"/>
        <v>143</v>
      </c>
      <c r="M144" s="25">
        <f t="shared" si="11"/>
        <v>143</v>
      </c>
      <c r="N144" s="26">
        <f t="shared" si="12"/>
        <v>143</v>
      </c>
    </row>
    <row r="145" spans="2:14" ht="24" customHeight="1" x14ac:dyDescent="0.15">
      <c r="B145" s="11" t="str">
        <f t="shared" si="9"/>
        <v>a生物12</v>
      </c>
      <c r="C145" s="11" t="s">
        <v>53</v>
      </c>
      <c r="D145" s="15">
        <f>COUNTIFS($C$2:C145,C145)</f>
        <v>12</v>
      </c>
      <c r="E145" s="17">
        <v>144</v>
      </c>
      <c r="F145" s="17">
        <v>144</v>
      </c>
      <c r="G145" s="17">
        <v>144</v>
      </c>
      <c r="H145" s="17">
        <v>144</v>
      </c>
      <c r="I145" s="17">
        <v>144</v>
      </c>
      <c r="J145" s="18"/>
      <c r="K145" s="18"/>
      <c r="L145" s="25">
        <f t="shared" si="10"/>
        <v>144</v>
      </c>
      <c r="M145" s="25">
        <f t="shared" si="11"/>
        <v>144</v>
      </c>
      <c r="N145" s="26">
        <f t="shared" si="12"/>
        <v>144</v>
      </c>
    </row>
    <row r="146" spans="2:14" ht="24" customHeight="1" x14ac:dyDescent="0.15">
      <c r="B146" s="11" t="str">
        <f t="shared" si="9"/>
        <v>a生物13</v>
      </c>
      <c r="C146" s="11" t="s">
        <v>53</v>
      </c>
      <c r="D146" s="15">
        <f>COUNTIFS($C$2:C146,C146)</f>
        <v>13</v>
      </c>
      <c r="E146" s="16">
        <v>145</v>
      </c>
      <c r="F146" s="16">
        <v>145</v>
      </c>
      <c r="G146" s="16">
        <v>145</v>
      </c>
      <c r="H146" s="16">
        <v>145</v>
      </c>
      <c r="I146" s="16">
        <v>145</v>
      </c>
      <c r="J146" s="18"/>
      <c r="K146" s="18"/>
      <c r="L146" s="25">
        <f t="shared" si="10"/>
        <v>145</v>
      </c>
      <c r="M146" s="25">
        <f t="shared" si="11"/>
        <v>145</v>
      </c>
      <c r="N146" s="26">
        <f t="shared" si="12"/>
        <v>145</v>
      </c>
    </row>
    <row r="147" spans="2:14" ht="24" customHeight="1" x14ac:dyDescent="0.15">
      <c r="B147" s="11" t="str">
        <f t="shared" si="9"/>
        <v>a生物14</v>
      </c>
      <c r="C147" s="11" t="s">
        <v>53</v>
      </c>
      <c r="D147" s="15">
        <f>COUNTIFS($C$2:C147,C147)</f>
        <v>14</v>
      </c>
      <c r="E147" s="17">
        <v>146</v>
      </c>
      <c r="F147" s="17">
        <v>146</v>
      </c>
      <c r="G147" s="17">
        <v>146</v>
      </c>
      <c r="H147" s="17">
        <v>146</v>
      </c>
      <c r="I147" s="17">
        <v>146</v>
      </c>
      <c r="J147" s="18"/>
      <c r="K147" s="18"/>
      <c r="L147" s="25">
        <f t="shared" si="10"/>
        <v>146</v>
      </c>
      <c r="M147" s="25">
        <f t="shared" si="11"/>
        <v>146</v>
      </c>
      <c r="N147" s="26">
        <f t="shared" si="12"/>
        <v>146</v>
      </c>
    </row>
    <row r="148" spans="2:14" ht="24" customHeight="1" x14ac:dyDescent="0.15">
      <c r="B148" s="11" t="str">
        <f t="shared" si="9"/>
        <v>a生物15</v>
      </c>
      <c r="C148" s="11" t="s">
        <v>53</v>
      </c>
      <c r="D148" s="15">
        <f>COUNTIFS($C$2:C148,C148)</f>
        <v>15</v>
      </c>
      <c r="E148" s="16">
        <v>147</v>
      </c>
      <c r="F148" s="16">
        <v>147</v>
      </c>
      <c r="G148" s="16">
        <v>147</v>
      </c>
      <c r="H148" s="16">
        <v>147</v>
      </c>
      <c r="I148" s="16">
        <v>147</v>
      </c>
      <c r="J148" s="18"/>
      <c r="K148" s="18"/>
      <c r="L148" s="25">
        <f t="shared" si="10"/>
        <v>147</v>
      </c>
      <c r="M148" s="25">
        <f t="shared" si="11"/>
        <v>147</v>
      </c>
      <c r="N148" s="26">
        <f t="shared" si="12"/>
        <v>147</v>
      </c>
    </row>
    <row r="149" spans="2:14" ht="24" customHeight="1" x14ac:dyDescent="0.15">
      <c r="B149" s="11" t="str">
        <f t="shared" si="9"/>
        <v>a生物16</v>
      </c>
      <c r="C149" s="11" t="s">
        <v>53</v>
      </c>
      <c r="D149" s="15">
        <f>COUNTIFS($C$2:C149,C149)</f>
        <v>16</v>
      </c>
      <c r="E149" s="17">
        <v>148</v>
      </c>
      <c r="F149" s="17">
        <v>148</v>
      </c>
      <c r="G149" s="17">
        <v>148</v>
      </c>
      <c r="H149" s="17">
        <v>148</v>
      </c>
      <c r="I149" s="17">
        <v>148</v>
      </c>
      <c r="J149" s="18"/>
      <c r="K149" s="18"/>
      <c r="L149" s="25">
        <f t="shared" si="10"/>
        <v>148</v>
      </c>
      <c r="M149" s="25">
        <f t="shared" si="11"/>
        <v>148</v>
      </c>
      <c r="N149" s="26">
        <f t="shared" si="12"/>
        <v>148</v>
      </c>
    </row>
    <row r="150" spans="2:14" ht="24" customHeight="1" x14ac:dyDescent="0.15">
      <c r="B150" s="11" t="str">
        <f t="shared" si="9"/>
        <v>b体育1</v>
      </c>
      <c r="C150" s="11" t="s">
        <v>35</v>
      </c>
      <c r="D150" s="15">
        <f>COUNTIFS($C$2:C150,C150)</f>
        <v>1</v>
      </c>
      <c r="E150" s="16">
        <v>149</v>
      </c>
      <c r="F150" s="16">
        <v>149</v>
      </c>
      <c r="G150" s="16">
        <v>149</v>
      </c>
      <c r="H150" s="16">
        <v>149</v>
      </c>
      <c r="I150" s="16">
        <v>149</v>
      </c>
      <c r="J150" s="18"/>
      <c r="K150" s="18"/>
      <c r="L150" s="25">
        <f t="shared" si="10"/>
        <v>149</v>
      </c>
      <c r="M150" s="25">
        <f t="shared" si="11"/>
        <v>149</v>
      </c>
      <c r="N150" s="26">
        <f t="shared" si="12"/>
        <v>149</v>
      </c>
    </row>
    <row r="151" spans="2:14" ht="24" customHeight="1" x14ac:dyDescent="0.15">
      <c r="B151" s="11" t="str">
        <f t="shared" si="9"/>
        <v>b体育2</v>
      </c>
      <c r="C151" s="11" t="s">
        <v>35</v>
      </c>
      <c r="D151" s="15">
        <f>COUNTIFS($C$2:C151,C151)</f>
        <v>2</v>
      </c>
      <c r="E151" s="17">
        <v>150</v>
      </c>
      <c r="F151" s="17">
        <v>150</v>
      </c>
      <c r="G151" s="17">
        <v>150</v>
      </c>
      <c r="H151" s="17">
        <v>150</v>
      </c>
      <c r="I151" s="17">
        <v>150</v>
      </c>
      <c r="J151" s="18"/>
      <c r="K151" s="18"/>
      <c r="L151" s="25">
        <f t="shared" si="10"/>
        <v>150</v>
      </c>
      <c r="M151" s="25">
        <f t="shared" si="11"/>
        <v>150</v>
      </c>
      <c r="N151" s="26">
        <f t="shared" si="12"/>
        <v>150</v>
      </c>
    </row>
    <row r="152" spans="2:14" ht="24" customHeight="1" x14ac:dyDescent="0.15">
      <c r="B152" s="11" t="str">
        <f t="shared" si="9"/>
        <v>b体育3</v>
      </c>
      <c r="C152" s="11" t="s">
        <v>35</v>
      </c>
      <c r="D152" s="15">
        <f>COUNTIFS($C$2:C152,C152)</f>
        <v>3</v>
      </c>
      <c r="E152" s="16">
        <v>151</v>
      </c>
      <c r="F152" s="16">
        <v>151</v>
      </c>
      <c r="G152" s="16">
        <v>151</v>
      </c>
      <c r="H152" s="16">
        <v>151</v>
      </c>
      <c r="I152" s="16">
        <v>151</v>
      </c>
      <c r="J152" s="18"/>
      <c r="K152" s="18"/>
      <c r="L152" s="25">
        <f t="shared" si="10"/>
        <v>151</v>
      </c>
      <c r="M152" s="25">
        <f t="shared" si="11"/>
        <v>151</v>
      </c>
      <c r="N152" s="26">
        <f t="shared" si="12"/>
        <v>151</v>
      </c>
    </row>
    <row r="153" spans="2:14" ht="24" customHeight="1" x14ac:dyDescent="0.15">
      <c r="B153" s="11" t="str">
        <f t="shared" si="9"/>
        <v>b体育4</v>
      </c>
      <c r="C153" s="11" t="s">
        <v>35</v>
      </c>
      <c r="D153" s="15">
        <f>COUNTIFS($C$2:C153,C153)</f>
        <v>4</v>
      </c>
      <c r="E153" s="17">
        <v>152</v>
      </c>
      <c r="F153" s="17">
        <v>152</v>
      </c>
      <c r="G153" s="17">
        <v>152</v>
      </c>
      <c r="H153" s="17">
        <v>152</v>
      </c>
      <c r="I153" s="17">
        <v>152</v>
      </c>
      <c r="J153" s="18"/>
      <c r="K153" s="18"/>
      <c r="L153" s="25">
        <f t="shared" si="10"/>
        <v>152</v>
      </c>
      <c r="M153" s="25">
        <f t="shared" si="11"/>
        <v>152</v>
      </c>
      <c r="N153" s="26">
        <f t="shared" si="12"/>
        <v>152</v>
      </c>
    </row>
    <row r="154" spans="2:14" ht="24" customHeight="1" x14ac:dyDescent="0.15">
      <c r="B154" s="11" t="str">
        <f t="shared" si="9"/>
        <v>b体育5</v>
      </c>
      <c r="C154" s="11" t="s">
        <v>35</v>
      </c>
      <c r="D154" s="15">
        <f>COUNTIFS($C$2:C154,C154)</f>
        <v>5</v>
      </c>
      <c r="E154" s="16">
        <v>153</v>
      </c>
      <c r="F154" s="16">
        <v>153</v>
      </c>
      <c r="G154" s="16">
        <v>153</v>
      </c>
      <c r="H154" s="16">
        <v>153</v>
      </c>
      <c r="I154" s="16">
        <v>153</v>
      </c>
      <c r="J154" s="18"/>
      <c r="K154" s="18"/>
      <c r="L154" s="25">
        <f t="shared" si="10"/>
        <v>153</v>
      </c>
      <c r="M154" s="25">
        <f t="shared" si="11"/>
        <v>153</v>
      </c>
      <c r="N154" s="26">
        <f t="shared" si="12"/>
        <v>153</v>
      </c>
    </row>
    <row r="155" spans="2:14" ht="24" customHeight="1" x14ac:dyDescent="0.15">
      <c r="B155" s="11" t="str">
        <f t="shared" si="9"/>
        <v>b体育6</v>
      </c>
      <c r="C155" s="11" t="s">
        <v>35</v>
      </c>
      <c r="D155" s="15">
        <f>COUNTIFS($C$2:C155,C155)</f>
        <v>6</v>
      </c>
      <c r="E155" s="17">
        <v>154</v>
      </c>
      <c r="F155" s="17">
        <v>154</v>
      </c>
      <c r="G155" s="17">
        <v>154</v>
      </c>
      <c r="H155" s="17">
        <v>154</v>
      </c>
      <c r="I155" s="17">
        <v>154</v>
      </c>
      <c r="J155" s="18"/>
      <c r="K155" s="18"/>
      <c r="L155" s="25">
        <f t="shared" si="10"/>
        <v>154</v>
      </c>
      <c r="M155" s="25">
        <f t="shared" si="11"/>
        <v>154</v>
      </c>
      <c r="N155" s="26">
        <f t="shared" si="12"/>
        <v>154</v>
      </c>
    </row>
    <row r="156" spans="2:14" ht="24" customHeight="1" x14ac:dyDescent="0.15">
      <c r="B156" s="11" t="str">
        <f t="shared" si="9"/>
        <v>b体育7</v>
      </c>
      <c r="C156" s="11" t="s">
        <v>35</v>
      </c>
      <c r="D156" s="15">
        <f>COUNTIFS($C$2:C156,C156)</f>
        <v>7</v>
      </c>
      <c r="E156" s="16">
        <v>155</v>
      </c>
      <c r="F156" s="16">
        <v>155</v>
      </c>
      <c r="G156" s="16">
        <v>155</v>
      </c>
      <c r="H156" s="16">
        <v>155</v>
      </c>
      <c r="I156" s="16">
        <v>155</v>
      </c>
      <c r="J156" s="18"/>
      <c r="K156" s="18"/>
      <c r="L156" s="25">
        <f t="shared" si="10"/>
        <v>155</v>
      </c>
      <c r="M156" s="25">
        <f t="shared" si="11"/>
        <v>155</v>
      </c>
      <c r="N156" s="26">
        <f t="shared" si="12"/>
        <v>155</v>
      </c>
    </row>
    <row r="157" spans="2:14" ht="24" customHeight="1" x14ac:dyDescent="0.15">
      <c r="B157" s="11" t="str">
        <f t="shared" si="9"/>
        <v>b体育8</v>
      </c>
      <c r="C157" s="11" t="s">
        <v>35</v>
      </c>
      <c r="D157" s="15">
        <f>COUNTIFS($C$2:C157,C157)</f>
        <v>8</v>
      </c>
      <c r="E157" s="17">
        <v>156</v>
      </c>
      <c r="F157" s="17">
        <v>156</v>
      </c>
      <c r="G157" s="17">
        <v>156</v>
      </c>
      <c r="H157" s="17">
        <v>156</v>
      </c>
      <c r="I157" s="17">
        <v>156</v>
      </c>
      <c r="J157" s="18"/>
      <c r="K157" s="18"/>
      <c r="L157" s="25">
        <f t="shared" si="10"/>
        <v>156</v>
      </c>
      <c r="M157" s="25">
        <f t="shared" si="11"/>
        <v>156</v>
      </c>
      <c r="N157" s="26">
        <f t="shared" si="12"/>
        <v>156</v>
      </c>
    </row>
    <row r="158" spans="2:14" ht="24" customHeight="1" x14ac:dyDescent="0.15">
      <c r="B158" s="11" t="str">
        <f t="shared" si="9"/>
        <v>b体育9</v>
      </c>
      <c r="C158" s="11" t="s">
        <v>35</v>
      </c>
      <c r="D158" s="15">
        <f>COUNTIFS($C$2:C158,C158)</f>
        <v>9</v>
      </c>
      <c r="E158" s="16">
        <v>157</v>
      </c>
      <c r="F158" s="16">
        <v>157</v>
      </c>
      <c r="G158" s="16">
        <v>157</v>
      </c>
      <c r="H158" s="16">
        <v>157</v>
      </c>
      <c r="I158" s="16">
        <v>157</v>
      </c>
      <c r="J158" s="18"/>
      <c r="K158" s="18"/>
      <c r="L158" s="25">
        <f t="shared" si="10"/>
        <v>157</v>
      </c>
      <c r="M158" s="25">
        <f t="shared" si="11"/>
        <v>157</v>
      </c>
      <c r="N158" s="26">
        <f t="shared" si="12"/>
        <v>157</v>
      </c>
    </row>
    <row r="159" spans="2:14" ht="24" customHeight="1" x14ac:dyDescent="0.15">
      <c r="B159" s="11" t="str">
        <f t="shared" si="9"/>
        <v>b体育10</v>
      </c>
      <c r="C159" s="11" t="s">
        <v>35</v>
      </c>
      <c r="D159" s="15">
        <f>COUNTIFS($C$2:C159,C159)</f>
        <v>10</v>
      </c>
      <c r="E159" s="17">
        <v>158</v>
      </c>
      <c r="F159" s="17">
        <v>158</v>
      </c>
      <c r="G159" s="17">
        <v>158</v>
      </c>
      <c r="H159" s="17">
        <v>158</v>
      </c>
      <c r="I159" s="17">
        <v>158</v>
      </c>
      <c r="J159" s="18"/>
      <c r="K159" s="18"/>
      <c r="L159" s="25">
        <f t="shared" si="10"/>
        <v>158</v>
      </c>
      <c r="M159" s="25">
        <f t="shared" si="11"/>
        <v>158</v>
      </c>
      <c r="N159" s="26">
        <f t="shared" si="12"/>
        <v>158</v>
      </c>
    </row>
    <row r="160" spans="2:14" ht="24" customHeight="1" x14ac:dyDescent="0.15">
      <c r="B160" s="11" t="str">
        <f t="shared" si="9"/>
        <v>c音乐1</v>
      </c>
      <c r="C160" s="11" t="s">
        <v>36</v>
      </c>
      <c r="D160" s="15">
        <f>COUNTIFS($C$2:C160,C160)</f>
        <v>1</v>
      </c>
      <c r="E160" s="16">
        <v>159</v>
      </c>
      <c r="F160" s="16">
        <v>159</v>
      </c>
      <c r="G160" s="16">
        <v>159</v>
      </c>
      <c r="H160" s="16">
        <v>159</v>
      </c>
      <c r="I160" s="16">
        <v>159</v>
      </c>
      <c r="J160" s="18"/>
      <c r="K160" s="18"/>
      <c r="L160" s="25">
        <f t="shared" si="10"/>
        <v>159</v>
      </c>
      <c r="M160" s="25">
        <f t="shared" si="11"/>
        <v>159</v>
      </c>
      <c r="N160" s="26">
        <f t="shared" si="12"/>
        <v>159</v>
      </c>
    </row>
    <row r="161" spans="2:14" ht="24" customHeight="1" x14ac:dyDescent="0.15">
      <c r="B161" s="11" t="str">
        <f t="shared" si="9"/>
        <v>c音乐2</v>
      </c>
      <c r="C161" s="11" t="s">
        <v>36</v>
      </c>
      <c r="D161" s="15">
        <f>COUNTIFS($C$2:C161,C161)</f>
        <v>2</v>
      </c>
      <c r="E161" s="17">
        <v>160</v>
      </c>
      <c r="F161" s="17">
        <v>160</v>
      </c>
      <c r="G161" s="17">
        <v>160</v>
      </c>
      <c r="H161" s="17">
        <v>160</v>
      </c>
      <c r="I161" s="17">
        <v>160</v>
      </c>
      <c r="J161" s="18"/>
      <c r="K161" s="18"/>
      <c r="L161" s="25">
        <f t="shared" si="10"/>
        <v>160</v>
      </c>
      <c r="M161" s="25">
        <f t="shared" si="11"/>
        <v>160</v>
      </c>
      <c r="N161" s="26">
        <f t="shared" si="12"/>
        <v>160</v>
      </c>
    </row>
    <row r="162" spans="2:14" ht="24" customHeight="1" x14ac:dyDescent="0.15">
      <c r="B162" s="11" t="str">
        <f t="shared" si="9"/>
        <v>c音乐3</v>
      </c>
      <c r="C162" s="11" t="s">
        <v>36</v>
      </c>
      <c r="D162" s="15">
        <f>COUNTIFS($C$2:C162,C162)</f>
        <v>3</v>
      </c>
      <c r="E162" s="16">
        <v>161</v>
      </c>
      <c r="F162" s="16">
        <v>161</v>
      </c>
      <c r="G162" s="16">
        <v>161</v>
      </c>
      <c r="H162" s="16">
        <v>161</v>
      </c>
      <c r="I162" s="16">
        <v>161</v>
      </c>
      <c r="J162" s="18"/>
      <c r="K162" s="18"/>
      <c r="L162" s="25">
        <f t="shared" si="10"/>
        <v>161</v>
      </c>
      <c r="M162" s="25">
        <f t="shared" si="11"/>
        <v>161</v>
      </c>
      <c r="N162" s="26">
        <f t="shared" si="12"/>
        <v>161</v>
      </c>
    </row>
    <row r="163" spans="2:14" ht="24" customHeight="1" x14ac:dyDescent="0.15">
      <c r="B163" s="11" t="str">
        <f t="shared" si="9"/>
        <v>c音乐4</v>
      </c>
      <c r="C163" s="11" t="s">
        <v>36</v>
      </c>
      <c r="D163" s="15">
        <f>COUNTIFS($C$2:C163,C163)</f>
        <v>4</v>
      </c>
      <c r="E163" s="17">
        <v>162</v>
      </c>
      <c r="F163" s="17">
        <v>162</v>
      </c>
      <c r="G163" s="17">
        <v>162</v>
      </c>
      <c r="H163" s="17">
        <v>162</v>
      </c>
      <c r="I163" s="17">
        <v>162</v>
      </c>
      <c r="J163" s="18"/>
      <c r="K163" s="18"/>
      <c r="L163" s="25">
        <f t="shared" si="10"/>
        <v>162</v>
      </c>
      <c r="M163" s="25">
        <f t="shared" si="11"/>
        <v>162</v>
      </c>
      <c r="N163" s="26">
        <f t="shared" si="12"/>
        <v>162</v>
      </c>
    </row>
    <row r="164" spans="2:14" ht="24" customHeight="1" x14ac:dyDescent="0.15">
      <c r="B164" s="11" t="str">
        <f t="shared" si="9"/>
        <v>c音乐5</v>
      </c>
      <c r="C164" s="11" t="s">
        <v>36</v>
      </c>
      <c r="D164" s="15">
        <f>COUNTIFS($C$2:C164,C164)</f>
        <v>5</v>
      </c>
      <c r="E164" s="16">
        <v>163</v>
      </c>
      <c r="F164" s="16">
        <v>163</v>
      </c>
      <c r="G164" s="16">
        <v>163</v>
      </c>
      <c r="H164" s="16">
        <v>163</v>
      </c>
      <c r="I164" s="16">
        <v>163</v>
      </c>
      <c r="J164" s="18"/>
      <c r="K164" s="18"/>
      <c r="L164" s="25">
        <f t="shared" si="10"/>
        <v>163</v>
      </c>
      <c r="M164" s="25">
        <f t="shared" si="11"/>
        <v>163</v>
      </c>
      <c r="N164" s="26">
        <f t="shared" si="12"/>
        <v>163</v>
      </c>
    </row>
    <row r="165" spans="2:14" ht="24" customHeight="1" x14ac:dyDescent="0.15">
      <c r="B165" s="11" t="str">
        <f t="shared" si="9"/>
        <v>c音乐6</v>
      </c>
      <c r="C165" s="11" t="s">
        <v>36</v>
      </c>
      <c r="D165" s="15">
        <f>COUNTIFS($C$2:C165,C165)</f>
        <v>6</v>
      </c>
      <c r="E165" s="17">
        <v>164</v>
      </c>
      <c r="F165" s="17">
        <v>164</v>
      </c>
      <c r="G165" s="17">
        <v>164</v>
      </c>
      <c r="H165" s="17">
        <v>164</v>
      </c>
      <c r="I165" s="17">
        <v>164</v>
      </c>
      <c r="J165" s="18"/>
      <c r="K165" s="18"/>
      <c r="L165" s="25">
        <f t="shared" si="10"/>
        <v>164</v>
      </c>
      <c r="M165" s="25">
        <f t="shared" si="11"/>
        <v>164</v>
      </c>
      <c r="N165" s="26">
        <f t="shared" si="12"/>
        <v>164</v>
      </c>
    </row>
    <row r="166" spans="2:14" ht="24" customHeight="1" x14ac:dyDescent="0.15">
      <c r="B166" s="11" t="str">
        <f t="shared" si="9"/>
        <v>c音乐7</v>
      </c>
      <c r="C166" s="11" t="s">
        <v>36</v>
      </c>
      <c r="D166" s="15">
        <f>COUNTIFS($C$2:C166,C166)</f>
        <v>7</v>
      </c>
      <c r="E166" s="16">
        <v>165</v>
      </c>
      <c r="F166" s="16">
        <v>165</v>
      </c>
      <c r="G166" s="16">
        <v>165</v>
      </c>
      <c r="H166" s="16">
        <v>165</v>
      </c>
      <c r="I166" s="16">
        <v>165</v>
      </c>
      <c r="J166" s="18"/>
      <c r="K166" s="18"/>
      <c r="L166" s="25">
        <f t="shared" si="10"/>
        <v>165</v>
      </c>
      <c r="M166" s="25">
        <f t="shared" si="11"/>
        <v>165</v>
      </c>
      <c r="N166" s="26">
        <f t="shared" si="12"/>
        <v>165</v>
      </c>
    </row>
    <row r="167" spans="2:14" ht="24" customHeight="1" x14ac:dyDescent="0.15">
      <c r="B167" s="11" t="str">
        <f t="shared" si="9"/>
        <v>c音乐8</v>
      </c>
      <c r="C167" s="11" t="s">
        <v>36</v>
      </c>
      <c r="D167" s="15">
        <f>COUNTIFS($C$2:C167,C167)</f>
        <v>8</v>
      </c>
      <c r="E167" s="17">
        <v>166</v>
      </c>
      <c r="F167" s="17">
        <v>166</v>
      </c>
      <c r="G167" s="17">
        <v>166</v>
      </c>
      <c r="H167" s="17">
        <v>166</v>
      </c>
      <c r="I167" s="17">
        <v>166</v>
      </c>
      <c r="J167" s="18"/>
      <c r="K167" s="18"/>
      <c r="L167" s="25">
        <f t="shared" si="10"/>
        <v>166</v>
      </c>
      <c r="M167" s="25">
        <f t="shared" si="11"/>
        <v>166</v>
      </c>
      <c r="N167" s="26">
        <f t="shared" si="12"/>
        <v>166</v>
      </c>
    </row>
    <row r="168" spans="2:14" ht="24" customHeight="1" x14ac:dyDescent="0.15">
      <c r="B168" s="11" t="str">
        <f t="shared" si="9"/>
        <v>c音乐9</v>
      </c>
      <c r="C168" s="11" t="s">
        <v>36</v>
      </c>
      <c r="D168" s="15">
        <f>COUNTIFS($C$2:C168,C168)</f>
        <v>9</v>
      </c>
      <c r="E168" s="16">
        <v>167</v>
      </c>
      <c r="F168" s="16">
        <v>167</v>
      </c>
      <c r="G168" s="16">
        <v>167</v>
      </c>
      <c r="H168" s="16">
        <v>167</v>
      </c>
      <c r="I168" s="16">
        <v>167</v>
      </c>
      <c r="J168" s="18"/>
      <c r="K168" s="18"/>
      <c r="L168" s="25">
        <f t="shared" si="10"/>
        <v>167</v>
      </c>
      <c r="M168" s="25">
        <f t="shared" si="11"/>
        <v>167</v>
      </c>
      <c r="N168" s="26">
        <f t="shared" si="12"/>
        <v>167</v>
      </c>
    </row>
    <row r="169" spans="2:14" ht="24" customHeight="1" x14ac:dyDescent="0.15">
      <c r="B169" s="11" t="str">
        <f t="shared" si="9"/>
        <v>d美术1</v>
      </c>
      <c r="C169" s="11" t="s">
        <v>37</v>
      </c>
      <c r="D169" s="15">
        <f>COUNTIFS($C$2:C169,C169)</f>
        <v>1</v>
      </c>
      <c r="E169" s="17">
        <v>168</v>
      </c>
      <c r="F169" s="17">
        <v>168</v>
      </c>
      <c r="G169" s="17">
        <v>168</v>
      </c>
      <c r="H169" s="17">
        <v>168</v>
      </c>
      <c r="I169" s="17">
        <v>168</v>
      </c>
      <c r="J169" s="18"/>
      <c r="K169" s="18"/>
      <c r="L169" s="25">
        <f t="shared" si="10"/>
        <v>168</v>
      </c>
      <c r="M169" s="25">
        <f t="shared" si="11"/>
        <v>168</v>
      </c>
      <c r="N169" s="26">
        <f t="shared" si="12"/>
        <v>168</v>
      </c>
    </row>
    <row r="170" spans="2:14" ht="24" customHeight="1" x14ac:dyDescent="0.15">
      <c r="B170" s="11" t="str">
        <f t="shared" si="9"/>
        <v>d美术2</v>
      </c>
      <c r="C170" s="11" t="s">
        <v>37</v>
      </c>
      <c r="D170" s="15">
        <f>COUNTIFS($C$2:C170,C170)</f>
        <v>2</v>
      </c>
      <c r="E170" s="16">
        <v>169</v>
      </c>
      <c r="F170" s="16">
        <v>169</v>
      </c>
      <c r="G170" s="16">
        <v>169</v>
      </c>
      <c r="H170" s="16">
        <v>169</v>
      </c>
      <c r="I170" s="16">
        <v>169</v>
      </c>
      <c r="J170" s="18"/>
      <c r="K170" s="18"/>
      <c r="L170" s="25">
        <f t="shared" si="10"/>
        <v>169</v>
      </c>
      <c r="M170" s="25">
        <f t="shared" si="11"/>
        <v>169</v>
      </c>
      <c r="N170" s="26">
        <f t="shared" si="12"/>
        <v>169</v>
      </c>
    </row>
    <row r="171" spans="2:14" ht="24" customHeight="1" x14ac:dyDescent="0.15">
      <c r="B171" s="11" t="str">
        <f t="shared" si="9"/>
        <v>d美术3</v>
      </c>
      <c r="C171" s="11" t="s">
        <v>37</v>
      </c>
      <c r="D171" s="15">
        <f>COUNTIFS($C$2:C171,C171)</f>
        <v>3</v>
      </c>
      <c r="E171" s="17">
        <v>170</v>
      </c>
      <c r="F171" s="17">
        <v>170</v>
      </c>
      <c r="G171" s="17">
        <v>170</v>
      </c>
      <c r="H171" s="17">
        <v>170</v>
      </c>
      <c r="I171" s="17">
        <v>170</v>
      </c>
      <c r="J171" s="18"/>
      <c r="K171" s="18"/>
      <c r="L171" s="25">
        <f t="shared" si="10"/>
        <v>170</v>
      </c>
      <c r="M171" s="25">
        <f t="shared" si="11"/>
        <v>170</v>
      </c>
      <c r="N171" s="26">
        <f t="shared" si="12"/>
        <v>170</v>
      </c>
    </row>
    <row r="172" spans="2:14" ht="24" customHeight="1" x14ac:dyDescent="0.15">
      <c r="B172" s="11" t="str">
        <f t="shared" si="9"/>
        <v>d美术4</v>
      </c>
      <c r="C172" s="11" t="s">
        <v>37</v>
      </c>
      <c r="D172" s="15">
        <f>COUNTIFS($C$2:C172,C172)</f>
        <v>4</v>
      </c>
      <c r="E172" s="16">
        <v>171</v>
      </c>
      <c r="F172" s="16">
        <v>171</v>
      </c>
      <c r="G172" s="16">
        <v>171</v>
      </c>
      <c r="H172" s="16">
        <v>171</v>
      </c>
      <c r="I172" s="16">
        <v>171</v>
      </c>
      <c r="J172" s="18"/>
      <c r="K172" s="18"/>
      <c r="L172" s="25">
        <f t="shared" si="10"/>
        <v>171</v>
      </c>
      <c r="M172" s="25">
        <f t="shared" si="11"/>
        <v>171</v>
      </c>
      <c r="N172" s="26">
        <f t="shared" si="12"/>
        <v>171</v>
      </c>
    </row>
    <row r="173" spans="2:14" ht="24" customHeight="1" x14ac:dyDescent="0.15">
      <c r="B173" s="11" t="str">
        <f t="shared" si="9"/>
        <v>d美术5</v>
      </c>
      <c r="C173" s="11" t="s">
        <v>37</v>
      </c>
      <c r="D173" s="15">
        <f>COUNTIFS($C$2:C173,C173)</f>
        <v>5</v>
      </c>
      <c r="E173" s="17">
        <v>172</v>
      </c>
      <c r="F173" s="17">
        <v>172</v>
      </c>
      <c r="G173" s="17">
        <v>172</v>
      </c>
      <c r="H173" s="17">
        <v>172</v>
      </c>
      <c r="I173" s="17">
        <v>172</v>
      </c>
      <c r="J173" s="18"/>
      <c r="K173" s="18"/>
      <c r="L173" s="25">
        <f t="shared" si="10"/>
        <v>172</v>
      </c>
      <c r="M173" s="25">
        <f t="shared" si="11"/>
        <v>172</v>
      </c>
      <c r="N173" s="26">
        <f t="shared" si="12"/>
        <v>172</v>
      </c>
    </row>
    <row r="174" spans="2:14" ht="24" customHeight="1" x14ac:dyDescent="0.15">
      <c r="B174" s="11" t="str">
        <f t="shared" si="9"/>
        <v>d美术6</v>
      </c>
      <c r="C174" s="11" t="s">
        <v>37</v>
      </c>
      <c r="D174" s="15">
        <f>COUNTIFS($C$2:C174,C174)</f>
        <v>6</v>
      </c>
      <c r="E174" s="16">
        <v>173</v>
      </c>
      <c r="F174" s="16">
        <v>173</v>
      </c>
      <c r="G174" s="16">
        <v>173</v>
      </c>
      <c r="H174" s="16">
        <v>173</v>
      </c>
      <c r="I174" s="16">
        <v>173</v>
      </c>
      <c r="J174" s="18"/>
      <c r="K174" s="18"/>
      <c r="L174" s="25">
        <f t="shared" si="10"/>
        <v>173</v>
      </c>
      <c r="M174" s="25">
        <f t="shared" si="11"/>
        <v>173</v>
      </c>
      <c r="N174" s="26">
        <f t="shared" si="12"/>
        <v>173</v>
      </c>
    </row>
    <row r="175" spans="2:14" ht="24" customHeight="1" x14ac:dyDescent="0.15">
      <c r="B175" s="11" t="str">
        <f t="shared" si="9"/>
        <v>d美术7</v>
      </c>
      <c r="C175" s="11" t="s">
        <v>37</v>
      </c>
      <c r="D175" s="15">
        <f>COUNTIFS($C$2:C175,C175)</f>
        <v>7</v>
      </c>
      <c r="E175" s="17">
        <v>174</v>
      </c>
      <c r="F175" s="17">
        <v>174</v>
      </c>
      <c r="G175" s="17">
        <v>174</v>
      </c>
      <c r="H175" s="17">
        <v>174</v>
      </c>
      <c r="I175" s="17">
        <v>174</v>
      </c>
      <c r="J175" s="18"/>
      <c r="K175" s="18"/>
      <c r="L175" s="25">
        <f t="shared" si="10"/>
        <v>174</v>
      </c>
      <c r="M175" s="25">
        <f t="shared" si="11"/>
        <v>174</v>
      </c>
      <c r="N175" s="26">
        <f t="shared" si="12"/>
        <v>174</v>
      </c>
    </row>
    <row r="176" spans="2:14" ht="24" customHeight="1" x14ac:dyDescent="0.15">
      <c r="B176" s="11" t="str">
        <f t="shared" si="9"/>
        <v>d美术8</v>
      </c>
      <c r="C176" s="11" t="s">
        <v>37</v>
      </c>
      <c r="D176" s="15">
        <f>COUNTIFS($C$2:C176,C176)</f>
        <v>8</v>
      </c>
      <c r="E176" s="16">
        <v>175</v>
      </c>
      <c r="F176" s="16">
        <v>175</v>
      </c>
      <c r="G176" s="16">
        <v>175</v>
      </c>
      <c r="H176" s="16">
        <v>175</v>
      </c>
      <c r="I176" s="16">
        <v>175</v>
      </c>
      <c r="J176" s="18"/>
      <c r="K176" s="18"/>
      <c r="L176" s="25">
        <f t="shared" si="10"/>
        <v>175</v>
      </c>
      <c r="M176" s="25">
        <f t="shared" si="11"/>
        <v>175</v>
      </c>
      <c r="N176" s="26">
        <f t="shared" si="12"/>
        <v>175</v>
      </c>
    </row>
    <row r="177" spans="2:14" ht="24" customHeight="1" x14ac:dyDescent="0.15">
      <c r="B177" s="11" t="str">
        <f t="shared" si="9"/>
        <v>d美术9</v>
      </c>
      <c r="C177" s="11" t="s">
        <v>37</v>
      </c>
      <c r="D177" s="15">
        <f>COUNTIFS($C$2:C177,C177)</f>
        <v>9</v>
      </c>
      <c r="E177" s="17">
        <v>176</v>
      </c>
      <c r="F177" s="17">
        <v>176</v>
      </c>
      <c r="G177" s="17">
        <v>176</v>
      </c>
      <c r="H177" s="17">
        <v>176</v>
      </c>
      <c r="I177" s="17">
        <v>176</v>
      </c>
      <c r="J177" s="18"/>
      <c r="K177" s="18"/>
      <c r="L177" s="25">
        <f t="shared" si="10"/>
        <v>176</v>
      </c>
      <c r="M177" s="25">
        <f t="shared" si="11"/>
        <v>176</v>
      </c>
      <c r="N177" s="26">
        <f t="shared" si="12"/>
        <v>176</v>
      </c>
    </row>
    <row r="178" spans="2:14" ht="24" customHeight="1" x14ac:dyDescent="0.15">
      <c r="B178" s="11" t="str">
        <f t="shared" si="9"/>
        <v>h综合实践1</v>
      </c>
      <c r="C178" s="11" t="s">
        <v>39</v>
      </c>
      <c r="D178" s="15">
        <f>COUNTIFS($C$2:C178,C178)</f>
        <v>1</v>
      </c>
      <c r="E178" s="16">
        <v>177</v>
      </c>
      <c r="F178" s="16">
        <v>177</v>
      </c>
      <c r="G178" s="16">
        <v>177</v>
      </c>
      <c r="H178" s="16">
        <v>177</v>
      </c>
      <c r="I178" s="16">
        <v>177</v>
      </c>
      <c r="J178" s="18"/>
      <c r="K178" s="18"/>
      <c r="L178" s="25">
        <f t="shared" si="10"/>
        <v>177</v>
      </c>
      <c r="M178" s="25">
        <f t="shared" si="11"/>
        <v>177</v>
      </c>
      <c r="N178" s="26">
        <f t="shared" si="12"/>
        <v>177</v>
      </c>
    </row>
    <row r="179" spans="2:14" ht="24" customHeight="1" x14ac:dyDescent="0.15">
      <c r="B179" s="11" t="str">
        <f t="shared" si="9"/>
        <v>h综合实践2</v>
      </c>
      <c r="C179" s="11" t="s">
        <v>39</v>
      </c>
      <c r="D179" s="15">
        <f>COUNTIFS($C$2:C179,C179)</f>
        <v>2</v>
      </c>
      <c r="E179" s="17">
        <v>178</v>
      </c>
      <c r="F179" s="17">
        <v>178</v>
      </c>
      <c r="G179" s="17">
        <v>178</v>
      </c>
      <c r="H179" s="17">
        <v>178</v>
      </c>
      <c r="I179" s="17">
        <v>178</v>
      </c>
      <c r="J179" s="18"/>
      <c r="K179" s="18"/>
      <c r="L179" s="25">
        <f t="shared" si="10"/>
        <v>178</v>
      </c>
      <c r="M179" s="25">
        <f t="shared" si="11"/>
        <v>178</v>
      </c>
      <c r="N179" s="26">
        <f t="shared" si="12"/>
        <v>178</v>
      </c>
    </row>
    <row r="180" spans="2:14" ht="24" customHeight="1" x14ac:dyDescent="0.15">
      <c r="B180" s="11" t="str">
        <f t="shared" si="9"/>
        <v>h综合实践3</v>
      </c>
      <c r="C180" s="11" t="s">
        <v>39</v>
      </c>
      <c r="D180" s="15">
        <f>COUNTIFS($C$2:C180,C180)</f>
        <v>3</v>
      </c>
      <c r="E180" s="16">
        <v>179</v>
      </c>
      <c r="F180" s="16">
        <v>179</v>
      </c>
      <c r="G180" s="16">
        <v>179</v>
      </c>
      <c r="H180" s="16">
        <v>179</v>
      </c>
      <c r="I180" s="16">
        <v>179</v>
      </c>
      <c r="J180" s="18"/>
      <c r="K180" s="18"/>
      <c r="L180" s="25">
        <f t="shared" si="10"/>
        <v>179</v>
      </c>
      <c r="M180" s="25">
        <f t="shared" si="11"/>
        <v>179</v>
      </c>
      <c r="N180" s="26">
        <f t="shared" si="12"/>
        <v>179</v>
      </c>
    </row>
    <row r="181" spans="2:14" ht="24" customHeight="1" x14ac:dyDescent="0.15">
      <c r="B181" s="11" t="str">
        <f t="shared" si="9"/>
        <v>h综合实践4</v>
      </c>
      <c r="C181" s="11" t="s">
        <v>39</v>
      </c>
      <c r="D181" s="15">
        <f>COUNTIFS($C$2:C181,C181)</f>
        <v>4</v>
      </c>
      <c r="E181" s="17">
        <v>180</v>
      </c>
      <c r="F181" s="17">
        <v>180</v>
      </c>
      <c r="G181" s="17">
        <v>180</v>
      </c>
      <c r="H181" s="17">
        <v>180</v>
      </c>
      <c r="I181" s="17">
        <v>180</v>
      </c>
      <c r="J181" s="18"/>
      <c r="K181" s="18"/>
      <c r="L181" s="25">
        <f t="shared" si="10"/>
        <v>180</v>
      </c>
      <c r="M181" s="25">
        <f t="shared" si="11"/>
        <v>180</v>
      </c>
      <c r="N181" s="26">
        <f t="shared" si="12"/>
        <v>180</v>
      </c>
    </row>
    <row r="182" spans="2:14" ht="24" customHeight="1" x14ac:dyDescent="0.15">
      <c r="B182" s="11" t="str">
        <f t="shared" si="9"/>
        <v>f信息技术1</v>
      </c>
      <c r="C182" s="11" t="s">
        <v>38</v>
      </c>
      <c r="D182" s="15">
        <f>COUNTIFS($C$2:C182,C182)</f>
        <v>1</v>
      </c>
      <c r="E182" s="16">
        <v>181</v>
      </c>
      <c r="F182" s="16">
        <v>181</v>
      </c>
      <c r="G182" s="16">
        <v>181</v>
      </c>
      <c r="H182" s="16">
        <v>181</v>
      </c>
      <c r="I182" s="16">
        <v>181</v>
      </c>
      <c r="J182" s="18"/>
      <c r="K182" s="18"/>
      <c r="L182" s="25">
        <f t="shared" si="10"/>
        <v>181</v>
      </c>
      <c r="M182" s="25">
        <f t="shared" si="11"/>
        <v>181</v>
      </c>
      <c r="N182" s="26">
        <f t="shared" si="12"/>
        <v>181</v>
      </c>
    </row>
    <row r="183" spans="2:14" ht="24" customHeight="1" x14ac:dyDescent="0.15">
      <c r="B183" s="11" t="str">
        <f t="shared" si="9"/>
        <v>f信息技术2</v>
      </c>
      <c r="C183" s="11" t="s">
        <v>38</v>
      </c>
      <c r="D183" s="15">
        <f>COUNTIFS($C$2:C183,C183)</f>
        <v>2</v>
      </c>
      <c r="E183" s="17">
        <v>182</v>
      </c>
      <c r="F183" s="17">
        <v>182</v>
      </c>
      <c r="G183" s="17">
        <v>182</v>
      </c>
      <c r="H183" s="17">
        <v>182</v>
      </c>
      <c r="I183" s="17">
        <v>182</v>
      </c>
      <c r="J183" s="18"/>
      <c r="K183" s="18"/>
      <c r="L183" s="25">
        <f t="shared" si="10"/>
        <v>182</v>
      </c>
      <c r="M183" s="25">
        <f t="shared" si="11"/>
        <v>182</v>
      </c>
      <c r="N183" s="26">
        <f t="shared" si="12"/>
        <v>182</v>
      </c>
    </row>
    <row r="184" spans="2:14" ht="24" customHeight="1" x14ac:dyDescent="0.15">
      <c r="B184" s="11" t="str">
        <f t="shared" si="9"/>
        <v>f信息技术3</v>
      </c>
      <c r="C184" s="11" t="s">
        <v>38</v>
      </c>
      <c r="D184" s="15">
        <f>COUNTIFS($C$2:C184,C184)</f>
        <v>3</v>
      </c>
      <c r="E184" s="16">
        <v>183</v>
      </c>
      <c r="F184" s="16">
        <v>183</v>
      </c>
      <c r="G184" s="16">
        <v>183</v>
      </c>
      <c r="H184" s="16">
        <v>183</v>
      </c>
      <c r="I184" s="16">
        <v>183</v>
      </c>
      <c r="J184" s="18"/>
      <c r="K184" s="18"/>
      <c r="L184" s="25">
        <f t="shared" si="10"/>
        <v>183</v>
      </c>
      <c r="M184" s="25">
        <f t="shared" si="11"/>
        <v>183</v>
      </c>
      <c r="N184" s="26">
        <f t="shared" si="12"/>
        <v>183</v>
      </c>
    </row>
    <row r="185" spans="2:14" ht="24" customHeight="1" x14ac:dyDescent="0.15">
      <c r="B185" s="11" t="str">
        <f t="shared" ref="B185:B197" si="13">C185&amp;D185</f>
        <v>f信息技术4</v>
      </c>
      <c r="C185" s="11" t="s">
        <v>38</v>
      </c>
      <c r="D185" s="15">
        <f>COUNTIFS($C$2:C185,C185)</f>
        <v>4</v>
      </c>
      <c r="E185" s="17">
        <v>184</v>
      </c>
      <c r="F185" s="17">
        <v>184</v>
      </c>
      <c r="G185" s="17">
        <v>184</v>
      </c>
      <c r="H185" s="17">
        <v>184</v>
      </c>
      <c r="I185" s="17">
        <v>184</v>
      </c>
      <c r="J185" s="18"/>
      <c r="K185" s="18"/>
      <c r="L185" s="25">
        <f t="shared" si="10"/>
        <v>184</v>
      </c>
      <c r="M185" s="25">
        <f t="shared" si="11"/>
        <v>184</v>
      </c>
      <c r="N185" s="26">
        <f t="shared" si="12"/>
        <v>184</v>
      </c>
    </row>
    <row r="186" spans="2:14" ht="24" customHeight="1" x14ac:dyDescent="0.15">
      <c r="B186" s="11" t="str">
        <f t="shared" si="13"/>
        <v>f信息技术5</v>
      </c>
      <c r="C186" s="11" t="s">
        <v>38</v>
      </c>
      <c r="D186" s="15">
        <f>COUNTIFS($C$2:C186,C186)</f>
        <v>5</v>
      </c>
      <c r="E186" s="16">
        <v>185</v>
      </c>
      <c r="F186" s="16">
        <v>185</v>
      </c>
      <c r="G186" s="16">
        <v>185</v>
      </c>
      <c r="H186" s="16">
        <v>185</v>
      </c>
      <c r="I186" s="16">
        <v>185</v>
      </c>
      <c r="J186" s="18"/>
      <c r="K186" s="18"/>
      <c r="L186" s="25">
        <f t="shared" si="10"/>
        <v>185</v>
      </c>
      <c r="M186" s="25">
        <f t="shared" si="11"/>
        <v>185</v>
      </c>
      <c r="N186" s="26">
        <f t="shared" si="12"/>
        <v>185</v>
      </c>
    </row>
    <row r="187" spans="2:14" ht="24" customHeight="1" x14ac:dyDescent="0.15">
      <c r="B187" s="11" t="str">
        <f t="shared" si="13"/>
        <v>f信息技术6</v>
      </c>
      <c r="C187" s="11" t="s">
        <v>38</v>
      </c>
      <c r="D187" s="15">
        <f>COUNTIFS($C$2:C187,C187)</f>
        <v>6</v>
      </c>
      <c r="E187" s="17">
        <v>186</v>
      </c>
      <c r="F187" s="17">
        <v>186</v>
      </c>
      <c r="G187" s="17">
        <v>186</v>
      </c>
      <c r="H187" s="17">
        <v>186</v>
      </c>
      <c r="I187" s="17">
        <v>186</v>
      </c>
      <c r="J187" s="18"/>
      <c r="K187" s="18"/>
      <c r="L187" s="25">
        <f t="shared" si="10"/>
        <v>186</v>
      </c>
      <c r="M187" s="25">
        <f t="shared" si="11"/>
        <v>186</v>
      </c>
      <c r="N187" s="26">
        <f t="shared" si="12"/>
        <v>186</v>
      </c>
    </row>
    <row r="188" spans="2:14" ht="24" customHeight="1" x14ac:dyDescent="0.15">
      <c r="B188" s="11" t="str">
        <f t="shared" si="13"/>
        <v>f信息技术7</v>
      </c>
      <c r="C188" s="11" t="s">
        <v>38</v>
      </c>
      <c r="D188" s="15">
        <f>COUNTIFS($C$2:C188,C188)</f>
        <v>7</v>
      </c>
      <c r="E188" s="16">
        <v>187</v>
      </c>
      <c r="F188" s="16">
        <v>187</v>
      </c>
      <c r="G188" s="16">
        <v>187</v>
      </c>
      <c r="H188" s="16">
        <v>187</v>
      </c>
      <c r="I188" s="16">
        <v>187</v>
      </c>
      <c r="J188" s="18"/>
      <c r="K188" s="18"/>
      <c r="L188" s="25">
        <f t="shared" si="10"/>
        <v>187</v>
      </c>
      <c r="M188" s="25">
        <f t="shared" si="11"/>
        <v>187</v>
      </c>
      <c r="N188" s="26">
        <f t="shared" si="12"/>
        <v>187</v>
      </c>
    </row>
    <row r="189" spans="2:14" ht="24" customHeight="1" x14ac:dyDescent="0.15">
      <c r="B189" s="11" t="str">
        <f t="shared" si="13"/>
        <v>f信息技术8</v>
      </c>
      <c r="C189" s="11" t="s">
        <v>38</v>
      </c>
      <c r="D189" s="15">
        <f>COUNTIFS($C$2:C189,C189)</f>
        <v>8</v>
      </c>
      <c r="E189" s="17">
        <v>188</v>
      </c>
      <c r="F189" s="17">
        <v>188</v>
      </c>
      <c r="G189" s="17">
        <v>188</v>
      </c>
      <c r="H189" s="17">
        <v>188</v>
      </c>
      <c r="I189" s="17">
        <v>188</v>
      </c>
      <c r="J189" s="18"/>
      <c r="K189" s="18"/>
      <c r="L189" s="25">
        <f t="shared" si="10"/>
        <v>188</v>
      </c>
      <c r="M189" s="25">
        <f t="shared" si="11"/>
        <v>188</v>
      </c>
      <c r="N189" s="26">
        <f t="shared" si="12"/>
        <v>188</v>
      </c>
    </row>
    <row r="190" spans="2:14" ht="24" customHeight="1" x14ac:dyDescent="0.15">
      <c r="B190" s="11" t="str">
        <f t="shared" si="13"/>
        <v>f信息技术9</v>
      </c>
      <c r="C190" s="11" t="s">
        <v>38</v>
      </c>
      <c r="D190" s="15">
        <f>COUNTIFS($C$2:C190,C190)</f>
        <v>9</v>
      </c>
      <c r="E190" s="16">
        <v>189</v>
      </c>
      <c r="F190" s="16">
        <v>189</v>
      </c>
      <c r="G190" s="16">
        <v>189</v>
      </c>
      <c r="H190" s="16">
        <v>189</v>
      </c>
      <c r="I190" s="16">
        <v>189</v>
      </c>
      <c r="J190" s="18"/>
      <c r="K190" s="18"/>
      <c r="L190" s="25">
        <f t="shared" si="10"/>
        <v>189</v>
      </c>
      <c r="M190" s="25">
        <f t="shared" si="11"/>
        <v>189</v>
      </c>
      <c r="N190" s="26">
        <f t="shared" si="12"/>
        <v>189</v>
      </c>
    </row>
    <row r="191" spans="2:14" ht="24" customHeight="1" x14ac:dyDescent="0.15">
      <c r="B191" s="11" t="str">
        <f t="shared" si="13"/>
        <v>f信息技术10</v>
      </c>
      <c r="C191" s="11" t="s">
        <v>38</v>
      </c>
      <c r="D191" s="15">
        <f>COUNTIFS($C$2:C191,C191)</f>
        <v>10</v>
      </c>
      <c r="E191" s="17">
        <v>190</v>
      </c>
      <c r="F191" s="17">
        <v>190</v>
      </c>
      <c r="G191" s="17">
        <v>190</v>
      </c>
      <c r="H191" s="17">
        <v>190</v>
      </c>
      <c r="I191" s="17">
        <v>190</v>
      </c>
      <c r="J191" s="18"/>
      <c r="K191" s="18"/>
      <c r="L191" s="25">
        <f t="shared" si="10"/>
        <v>190</v>
      </c>
      <c r="M191" s="25">
        <f t="shared" si="11"/>
        <v>190</v>
      </c>
      <c r="N191" s="26">
        <f t="shared" si="12"/>
        <v>190</v>
      </c>
    </row>
    <row r="192" spans="2:14" ht="24" customHeight="1" x14ac:dyDescent="0.15">
      <c r="B192" s="11" t="str">
        <f t="shared" si="13"/>
        <v>i心理健康1</v>
      </c>
      <c r="C192" s="11" t="s">
        <v>40</v>
      </c>
      <c r="D192" s="15">
        <f>COUNTIFS($C$2:C192,C192)</f>
        <v>1</v>
      </c>
      <c r="E192" s="16">
        <v>191</v>
      </c>
      <c r="F192" s="16">
        <v>191</v>
      </c>
      <c r="G192" s="16">
        <v>191</v>
      </c>
      <c r="H192" s="16">
        <v>191</v>
      </c>
      <c r="I192" s="16">
        <v>191</v>
      </c>
      <c r="J192" s="18"/>
      <c r="K192" s="18"/>
      <c r="L192" s="25">
        <f t="shared" si="10"/>
        <v>191</v>
      </c>
      <c r="M192" s="25">
        <f t="shared" si="11"/>
        <v>191</v>
      </c>
      <c r="N192" s="26">
        <f t="shared" si="12"/>
        <v>191</v>
      </c>
    </row>
    <row r="193" spans="2:14" x14ac:dyDescent="0.15">
      <c r="B193" s="11" t="str">
        <f t="shared" si="13"/>
        <v>i心理健康2</v>
      </c>
      <c r="C193" s="11" t="s">
        <v>40</v>
      </c>
      <c r="D193" s="15">
        <f>COUNTIFS($C$2:C193,C193)</f>
        <v>2</v>
      </c>
      <c r="E193" s="17">
        <v>192</v>
      </c>
      <c r="F193" s="17">
        <v>192</v>
      </c>
      <c r="G193" s="17">
        <v>192</v>
      </c>
      <c r="H193" s="17">
        <v>192</v>
      </c>
      <c r="I193" s="17">
        <v>192</v>
      </c>
      <c r="J193" s="18"/>
      <c r="K193" s="18"/>
      <c r="L193" s="25">
        <f t="shared" si="10"/>
        <v>192</v>
      </c>
      <c r="M193" s="25">
        <f t="shared" si="11"/>
        <v>192</v>
      </c>
      <c r="N193" s="26">
        <f t="shared" si="12"/>
        <v>192</v>
      </c>
    </row>
    <row r="194" spans="2:14" x14ac:dyDescent="0.15">
      <c r="B194" s="11" t="str">
        <f t="shared" si="13"/>
        <v>i心理健康3</v>
      </c>
      <c r="C194" s="11" t="s">
        <v>40</v>
      </c>
      <c r="D194" s="15">
        <f>COUNTIFS($C$2:C194,C194)</f>
        <v>3</v>
      </c>
      <c r="E194" s="16">
        <v>193</v>
      </c>
      <c r="F194" s="16">
        <v>193</v>
      </c>
      <c r="G194" s="16">
        <v>193</v>
      </c>
      <c r="H194" s="16">
        <v>193</v>
      </c>
      <c r="I194" s="16">
        <v>193</v>
      </c>
      <c r="J194" s="18"/>
      <c r="K194" s="18"/>
      <c r="L194" s="25">
        <f t="shared" si="10"/>
        <v>193</v>
      </c>
      <c r="M194" s="25">
        <f t="shared" si="11"/>
        <v>193</v>
      </c>
      <c r="N194" s="26">
        <f t="shared" si="12"/>
        <v>193</v>
      </c>
    </row>
    <row r="195" spans="2:14" x14ac:dyDescent="0.15">
      <c r="B195" s="11" t="str">
        <f t="shared" si="13"/>
        <v>i心理健康4</v>
      </c>
      <c r="C195" s="11" t="s">
        <v>40</v>
      </c>
      <c r="D195" s="15">
        <f>COUNTIFS($C$2:C195,C195)</f>
        <v>4</v>
      </c>
      <c r="E195" s="17">
        <v>194</v>
      </c>
      <c r="F195" s="17">
        <v>194</v>
      </c>
      <c r="G195" s="17">
        <v>194</v>
      </c>
      <c r="H195" s="17">
        <v>194</v>
      </c>
      <c r="I195" s="17">
        <v>194</v>
      </c>
      <c r="J195" s="18"/>
      <c r="K195" s="18"/>
      <c r="L195" s="25">
        <f t="shared" si="10"/>
        <v>194</v>
      </c>
      <c r="M195" s="25">
        <f t="shared" si="11"/>
        <v>194</v>
      </c>
      <c r="N195" s="26">
        <f t="shared" si="12"/>
        <v>194</v>
      </c>
    </row>
    <row r="196" spans="2:14" x14ac:dyDescent="0.15">
      <c r="B196" s="11" t="str">
        <f t="shared" si="13"/>
        <v>i心理健康5</v>
      </c>
      <c r="C196" s="11" t="s">
        <v>40</v>
      </c>
      <c r="D196" s="15">
        <f>COUNTIFS($C$2:C196,C196)</f>
        <v>5</v>
      </c>
      <c r="E196" s="16">
        <v>195</v>
      </c>
      <c r="F196" s="16">
        <v>195</v>
      </c>
      <c r="G196" s="16">
        <v>195</v>
      </c>
      <c r="H196" s="16">
        <v>195</v>
      </c>
      <c r="I196" s="16">
        <v>195</v>
      </c>
      <c r="J196" s="18"/>
      <c r="K196" s="18"/>
      <c r="L196" s="25">
        <f t="shared" si="10"/>
        <v>195</v>
      </c>
      <c r="M196" s="25">
        <f t="shared" si="11"/>
        <v>195</v>
      </c>
      <c r="N196" s="26">
        <f t="shared" si="12"/>
        <v>195</v>
      </c>
    </row>
    <row r="197" spans="2:14" x14ac:dyDescent="0.15">
      <c r="B197" s="11" t="str">
        <f t="shared" si="13"/>
        <v>i心理健康6</v>
      </c>
      <c r="C197" s="11" t="s">
        <v>40</v>
      </c>
      <c r="D197" s="15">
        <f>COUNTIFS($C$2:C197,C197)</f>
        <v>6</v>
      </c>
      <c r="E197" s="17">
        <v>196</v>
      </c>
      <c r="F197" s="17">
        <v>196</v>
      </c>
      <c r="G197" s="17">
        <v>196</v>
      </c>
      <c r="H197" s="17">
        <v>196</v>
      </c>
      <c r="I197" s="17">
        <v>196</v>
      </c>
      <c r="J197" s="18"/>
      <c r="K197" s="18"/>
      <c r="L197" s="25">
        <f t="shared" si="10"/>
        <v>196</v>
      </c>
      <c r="M197" s="25">
        <f t="shared" si="11"/>
        <v>196</v>
      </c>
      <c r="N197" s="26">
        <f t="shared" si="12"/>
        <v>196</v>
      </c>
    </row>
  </sheetData>
  <sheetProtection autoFilter="0"/>
  <autoFilter ref="A1:N192"/>
  <phoneticPr fontId="9" type="noConversion"/>
  <printOptions horizontalCentered="1"/>
  <pageMargins left="0.39370078740157483" right="0.39370078740157483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00B050"/>
  </sheetPr>
  <dimension ref="A1:F19"/>
  <sheetViews>
    <sheetView workbookViewId="0">
      <selection activeCell="I21" sqref="I21"/>
    </sheetView>
  </sheetViews>
  <sheetFormatPr defaultRowHeight="13.5" x14ac:dyDescent="0.15"/>
  <cols>
    <col min="1" max="1" width="14" bestFit="1" customWidth="1"/>
    <col min="2" max="2" width="16.625" bestFit="1" customWidth="1"/>
    <col min="3" max="5" width="8.875" bestFit="1" customWidth="1"/>
    <col min="6" max="6" width="14" bestFit="1" customWidth="1"/>
  </cols>
  <sheetData>
    <row r="1" spans="1:6" ht="45.95" customHeight="1" x14ac:dyDescent="0.15">
      <c r="A1" s="64" t="s">
        <v>47</v>
      </c>
      <c r="B1" s="64"/>
      <c r="C1" s="64"/>
      <c r="D1" s="64"/>
      <c r="E1" s="64"/>
      <c r="F1" s="64"/>
    </row>
    <row r="2" spans="1:6" ht="24.95" customHeight="1" x14ac:dyDescent="0.15">
      <c r="A2" s="19"/>
      <c r="B2" s="19"/>
      <c r="C2" s="19">
        <v>0.1</v>
      </c>
      <c r="D2" s="19">
        <v>0.2</v>
      </c>
      <c r="E2" s="19">
        <v>0.3</v>
      </c>
      <c r="F2" s="19"/>
    </row>
    <row r="3" spans="1:6" ht="24.95" customHeight="1" x14ac:dyDescent="0.15">
      <c r="A3" s="19"/>
      <c r="B3" s="19" t="s">
        <v>41</v>
      </c>
      <c r="C3" s="19" t="s">
        <v>42</v>
      </c>
      <c r="D3" s="20" t="s">
        <v>43</v>
      </c>
      <c r="E3" s="20" t="s">
        <v>44</v>
      </c>
      <c r="F3" s="20" t="s">
        <v>45</v>
      </c>
    </row>
    <row r="4" spans="1:6" ht="24.95" customHeight="1" x14ac:dyDescent="0.15">
      <c r="A4" s="20" t="s">
        <v>1</v>
      </c>
      <c r="B4" s="20" t="e">
        <f>SUMPRODUCT((#REF!=A4)*(#REF!&lt;&gt;"弃权"))</f>
        <v>#REF!</v>
      </c>
      <c r="C4" s="20" t="e">
        <f>ROUND($B4*C$2,0)</f>
        <v>#REF!</v>
      </c>
      <c r="D4" s="20" t="e">
        <f t="shared" ref="D4:E18" si="0">ROUND($B4*D$2,0)</f>
        <v>#REF!</v>
      </c>
      <c r="E4" s="20" t="e">
        <f t="shared" si="0"/>
        <v>#REF!</v>
      </c>
      <c r="F4" s="20" t="e">
        <f>IF(SUMPRODUCT((#REF!=A4)*(#REF!="弃权"))&gt;=1,"弃权"&amp;SUMPRODUCT((#REF!=A4)*(#REF!="弃权")),"")</f>
        <v>#REF!</v>
      </c>
    </row>
    <row r="5" spans="1:6" ht="24.95" customHeight="1" x14ac:dyDescent="0.15">
      <c r="A5" s="20" t="s">
        <v>2</v>
      </c>
      <c r="B5" s="20" t="e">
        <f>SUMPRODUCT((#REF!=A5)*(#REF!&lt;&gt;"弃权"))</f>
        <v>#REF!</v>
      </c>
      <c r="C5" s="20" t="e">
        <f t="shared" ref="C5:C18" si="1">ROUND($B5*C$2,0)</f>
        <v>#REF!</v>
      </c>
      <c r="D5" s="20" t="e">
        <f t="shared" si="0"/>
        <v>#REF!</v>
      </c>
      <c r="E5" s="20" t="e">
        <f t="shared" si="0"/>
        <v>#REF!</v>
      </c>
      <c r="F5" s="20" t="e">
        <f>IF(SUMPRODUCT((#REF!=A5)*(#REF!="弃权"))&gt;=1,"弃权"&amp;SUMPRODUCT((#REF!=A5)*(#REF!="弃权")),"")</f>
        <v>#REF!</v>
      </c>
    </row>
    <row r="6" spans="1:6" ht="24.95" customHeight="1" x14ac:dyDescent="0.15">
      <c r="A6" s="20" t="s">
        <v>3</v>
      </c>
      <c r="B6" s="20" t="e">
        <f>SUMPRODUCT((#REF!=A6)*(#REF!&lt;&gt;"弃权"))</f>
        <v>#REF!</v>
      </c>
      <c r="C6" s="20" t="e">
        <f t="shared" si="1"/>
        <v>#REF!</v>
      </c>
      <c r="D6" s="20" t="e">
        <f t="shared" si="0"/>
        <v>#REF!</v>
      </c>
      <c r="E6" s="20" t="e">
        <f t="shared" si="0"/>
        <v>#REF!</v>
      </c>
      <c r="F6" s="20" t="e">
        <f>IF(SUMPRODUCT((#REF!=A6)*(#REF!="弃权"))&gt;=1,"弃权"&amp;SUMPRODUCT((#REF!=A6)*(#REF!="弃权")),"")</f>
        <v>#REF!</v>
      </c>
    </row>
    <row r="7" spans="1:6" ht="24.95" customHeight="1" x14ac:dyDescent="0.15">
      <c r="A7" s="20" t="s">
        <v>57</v>
      </c>
      <c r="B7" s="20" t="e">
        <f>SUMPRODUCT((#REF!=A7)*(#REF!&lt;&gt;"弃权"))</f>
        <v>#REF!</v>
      </c>
      <c r="C7" s="20" t="e">
        <f t="shared" si="1"/>
        <v>#REF!</v>
      </c>
      <c r="D7" s="20" t="e">
        <f t="shared" si="0"/>
        <v>#REF!</v>
      </c>
      <c r="E7" s="20" t="e">
        <f t="shared" si="0"/>
        <v>#REF!</v>
      </c>
      <c r="F7" s="20" t="e">
        <f>IF(SUMPRODUCT((#REF!=A7)*(#REF!="弃权"))&gt;=1,"弃权"&amp;SUMPRODUCT((#REF!=A7)*(#REF!="弃权")),"")</f>
        <v>#REF!</v>
      </c>
    </row>
    <row r="8" spans="1:6" ht="24.95" customHeight="1" x14ac:dyDescent="0.15">
      <c r="A8" s="20" t="s">
        <v>7</v>
      </c>
      <c r="B8" s="20" t="e">
        <f>SUMPRODUCT((#REF!=A8)*(#REF!&lt;&gt;"弃权"))</f>
        <v>#REF!</v>
      </c>
      <c r="C8" s="20" t="e">
        <f t="shared" si="1"/>
        <v>#REF!</v>
      </c>
      <c r="D8" s="20" t="e">
        <f t="shared" si="0"/>
        <v>#REF!</v>
      </c>
      <c r="E8" s="20" t="e">
        <f t="shared" si="0"/>
        <v>#REF!</v>
      </c>
      <c r="F8" s="20" t="e">
        <f>IF(SUMPRODUCT((#REF!=A8)*(#REF!="弃权"))&gt;=1,"弃权"&amp;SUMPRODUCT((#REF!=A8)*(#REF!="弃权")),"")</f>
        <v>#REF!</v>
      </c>
    </row>
    <row r="9" spans="1:6" ht="24.95" customHeight="1" x14ac:dyDescent="0.15">
      <c r="A9" s="20" t="s">
        <v>8</v>
      </c>
      <c r="B9" s="20" t="e">
        <f>SUMPRODUCT((#REF!=A9)*(#REF!&lt;&gt;"弃权"))</f>
        <v>#REF!</v>
      </c>
      <c r="C9" s="20" t="e">
        <f t="shared" si="1"/>
        <v>#REF!</v>
      </c>
      <c r="D9" s="20" t="e">
        <f t="shared" si="0"/>
        <v>#REF!</v>
      </c>
      <c r="E9" s="20" t="e">
        <f t="shared" si="0"/>
        <v>#REF!</v>
      </c>
      <c r="F9" s="20" t="e">
        <f>IF(SUMPRODUCT((#REF!=A9)*(#REF!="弃权"))&gt;=1,"弃权"&amp;SUMPRODUCT((#REF!=A9)*(#REF!="弃权")),"")</f>
        <v>#REF!</v>
      </c>
    </row>
    <row r="10" spans="1:6" ht="24.95" customHeight="1" x14ac:dyDescent="0.15">
      <c r="A10" s="20" t="s">
        <v>4</v>
      </c>
      <c r="B10" s="20" t="e">
        <f>SUMPRODUCT((#REF!=A10)*(#REF!&lt;&gt;"弃权"))</f>
        <v>#REF!</v>
      </c>
      <c r="C10" s="20" t="e">
        <f t="shared" si="1"/>
        <v>#REF!</v>
      </c>
      <c r="D10" s="20" t="e">
        <f t="shared" si="0"/>
        <v>#REF!</v>
      </c>
      <c r="E10" s="20" t="e">
        <f t="shared" si="0"/>
        <v>#REF!</v>
      </c>
      <c r="F10" s="20" t="e">
        <f>IF(SUMPRODUCT((#REF!=A10)*(#REF!="弃权"))&gt;=1,"弃权"&amp;SUMPRODUCT((#REF!=A10)*(#REF!="弃权")),"")</f>
        <v>#REF!</v>
      </c>
    </row>
    <row r="11" spans="1:6" ht="24.95" customHeight="1" x14ac:dyDescent="0.15">
      <c r="A11" s="20" t="s">
        <v>5</v>
      </c>
      <c r="B11" s="20" t="e">
        <f>SUMPRODUCT((#REF!=A11)*(#REF!&lt;&gt;"弃权"))</f>
        <v>#REF!</v>
      </c>
      <c r="C11" s="20" t="e">
        <f t="shared" si="1"/>
        <v>#REF!</v>
      </c>
      <c r="D11" s="20" t="e">
        <f t="shared" si="0"/>
        <v>#REF!</v>
      </c>
      <c r="E11" s="20" t="e">
        <f t="shared" si="0"/>
        <v>#REF!</v>
      </c>
      <c r="F11" s="20" t="e">
        <f>IF(SUMPRODUCT((#REF!=A11)*(#REF!="弃权"))&gt;=1,"弃权"&amp;SUMPRODUCT((#REF!=A11)*(#REF!="弃权")),"")</f>
        <v>#REF!</v>
      </c>
    </row>
    <row r="12" spans="1:6" ht="24.95" customHeight="1" x14ac:dyDescent="0.15">
      <c r="A12" s="20" t="s">
        <v>6</v>
      </c>
      <c r="B12" s="20" t="e">
        <f>SUMPRODUCT((#REF!=A12)*(#REF!&lt;&gt;"弃权"))</f>
        <v>#REF!</v>
      </c>
      <c r="C12" s="20" t="e">
        <f t="shared" si="1"/>
        <v>#REF!</v>
      </c>
      <c r="D12" s="20" t="e">
        <f t="shared" si="0"/>
        <v>#REF!</v>
      </c>
      <c r="E12" s="20" t="e">
        <f t="shared" si="0"/>
        <v>#REF!</v>
      </c>
      <c r="F12" s="20" t="e">
        <f>IF(SUMPRODUCT((#REF!=A12)*(#REF!="弃权"))&gt;=1,"弃权"&amp;SUMPRODUCT((#REF!=A12)*(#REF!="弃权")),"")</f>
        <v>#REF!</v>
      </c>
    </row>
    <row r="13" spans="1:6" ht="24.95" customHeight="1" x14ac:dyDescent="0.15">
      <c r="A13" s="20" t="s">
        <v>9</v>
      </c>
      <c r="B13" s="20" t="e">
        <f>SUMPRODUCT((#REF!=A13)*(#REF!&lt;&gt;"弃权"))</f>
        <v>#REF!</v>
      </c>
      <c r="C13" s="20" t="e">
        <f t="shared" si="1"/>
        <v>#REF!</v>
      </c>
      <c r="D13" s="20" t="e">
        <f t="shared" si="0"/>
        <v>#REF!</v>
      </c>
      <c r="E13" s="20" t="e">
        <f t="shared" si="0"/>
        <v>#REF!</v>
      </c>
      <c r="F13" s="20" t="e">
        <f>IF(SUMPRODUCT((#REF!=A13)*(#REF!="弃权"))&gt;=1,"弃权"&amp;SUMPRODUCT((#REF!=A13)*(#REF!="弃权")),"")</f>
        <v>#REF!</v>
      </c>
    </row>
    <row r="14" spans="1:6" ht="24.95" customHeight="1" x14ac:dyDescent="0.15">
      <c r="A14" s="20" t="s">
        <v>54</v>
      </c>
      <c r="B14" s="20" t="e">
        <f>SUMPRODUCT((#REF!=A14)*(#REF!&lt;&gt;"弃权"))</f>
        <v>#REF!</v>
      </c>
      <c r="C14" s="20" t="e">
        <f t="shared" si="1"/>
        <v>#REF!</v>
      </c>
      <c r="D14" s="20" t="e">
        <f t="shared" si="0"/>
        <v>#REF!</v>
      </c>
      <c r="E14" s="20" t="e">
        <f t="shared" si="0"/>
        <v>#REF!</v>
      </c>
      <c r="F14" s="20" t="e">
        <f>IF(SUMPRODUCT((#REF!=A14)*(#REF!="弃权"))&gt;=1,"弃权"&amp;SUMPRODUCT((#REF!=A14)*(#REF!="弃权")),"")</f>
        <v>#REF!</v>
      </c>
    </row>
    <row r="15" spans="1:6" ht="24.95" customHeight="1" x14ac:dyDescent="0.15">
      <c r="A15" s="20" t="s">
        <v>55</v>
      </c>
      <c r="B15" s="20" t="e">
        <f>SUMPRODUCT((#REF!=A15)*(#REF!&lt;&gt;"弃权"))</f>
        <v>#REF!</v>
      </c>
      <c r="C15" s="20" t="e">
        <f t="shared" si="1"/>
        <v>#REF!</v>
      </c>
      <c r="D15" s="20" t="e">
        <f t="shared" si="0"/>
        <v>#REF!</v>
      </c>
      <c r="E15" s="20" t="e">
        <f t="shared" si="0"/>
        <v>#REF!</v>
      </c>
      <c r="F15" s="20" t="e">
        <f>IF(SUMPRODUCT((#REF!=A15)*(#REF!="弃权"))&gt;=1,"弃权"&amp;SUMPRODUCT((#REF!=A15)*(#REF!="弃权")),"")</f>
        <v>#REF!</v>
      </c>
    </row>
    <row r="16" spans="1:6" ht="24.95" customHeight="1" x14ac:dyDescent="0.15">
      <c r="A16" s="20" t="s">
        <v>12</v>
      </c>
      <c r="B16" s="20" t="e">
        <f>SUMPRODUCT((#REF!=A16)*(#REF!&lt;&gt;"弃权"))</f>
        <v>#REF!</v>
      </c>
      <c r="C16" s="20" t="e">
        <f t="shared" si="1"/>
        <v>#REF!</v>
      </c>
      <c r="D16" s="20" t="e">
        <f t="shared" si="0"/>
        <v>#REF!</v>
      </c>
      <c r="E16" s="20" t="e">
        <f t="shared" si="0"/>
        <v>#REF!</v>
      </c>
      <c r="F16" s="20" t="e">
        <f>IF(SUMPRODUCT((#REF!=A16)*(#REF!="弃权"))&gt;=1,"弃权"&amp;SUMPRODUCT((#REF!=A16)*(#REF!="弃权")),"")</f>
        <v>#REF!</v>
      </c>
    </row>
    <row r="17" spans="1:6" ht="24.95" customHeight="1" x14ac:dyDescent="0.15">
      <c r="A17" s="20" t="s">
        <v>13</v>
      </c>
      <c r="B17" s="20" t="e">
        <f>SUMPRODUCT((#REF!=A17)*(#REF!&lt;&gt;"弃权"))</f>
        <v>#REF!</v>
      </c>
      <c r="C17" s="21">
        <v>1</v>
      </c>
      <c r="D17" s="21">
        <v>1</v>
      </c>
      <c r="E17" s="21">
        <v>1</v>
      </c>
      <c r="F17" s="20" t="e">
        <f>IF(SUMPRODUCT((#REF!=A17)*(#REF!="弃权"))&gt;=1,"弃权"&amp;SUMPRODUCT((#REF!=A17)*(#REF!="弃权")),"")</f>
        <v>#REF!</v>
      </c>
    </row>
    <row r="18" spans="1:6" ht="24.95" customHeight="1" x14ac:dyDescent="0.15">
      <c r="A18" s="20" t="s">
        <v>56</v>
      </c>
      <c r="B18" s="20" t="e">
        <f>SUMPRODUCT((#REF!=A18)*(#REF!&lt;&gt;"弃权"))</f>
        <v>#REF!</v>
      </c>
      <c r="C18" s="20" t="e">
        <f t="shared" si="1"/>
        <v>#REF!</v>
      </c>
      <c r="D18" s="20" t="e">
        <f t="shared" si="0"/>
        <v>#REF!</v>
      </c>
      <c r="E18" s="20" t="e">
        <f t="shared" si="0"/>
        <v>#REF!</v>
      </c>
      <c r="F18" s="20" t="e">
        <f>IF(SUMPRODUCT((#REF!=A18)*(#REF!="弃权"))&gt;=1,"弃权"&amp;SUMPRODUCT((#REF!=A18)*(#REF!="弃权")),"")</f>
        <v>#REF!</v>
      </c>
    </row>
    <row r="19" spans="1:6" ht="24.95" customHeight="1" x14ac:dyDescent="0.15">
      <c r="A19" s="22" t="s">
        <v>46</v>
      </c>
      <c r="B19" s="22" t="e">
        <f>SUM(B4:B18)</f>
        <v>#REF!</v>
      </c>
      <c r="C19" s="22" t="e">
        <f t="shared" ref="C19:E19" si="2">SUM(C4:C18)</f>
        <v>#REF!</v>
      </c>
      <c r="D19" s="22" t="e">
        <f t="shared" si="2"/>
        <v>#REF!</v>
      </c>
      <c r="E19" s="22" t="e">
        <f t="shared" si="2"/>
        <v>#REF!</v>
      </c>
      <c r="F19" s="20"/>
    </row>
  </sheetData>
  <mergeCells count="1">
    <mergeCell ref="A1:F1"/>
  </mergeCells>
  <phoneticPr fontId="9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9"/>
  <sheetViews>
    <sheetView tabSelected="1" topLeftCell="A124" workbookViewId="0">
      <selection activeCell="K2" sqref="K2"/>
    </sheetView>
  </sheetViews>
  <sheetFormatPr defaultColWidth="9" defaultRowHeight="18.75" x14ac:dyDescent="0.15"/>
  <cols>
    <col min="1" max="2" width="10.75" customWidth="1"/>
    <col min="3" max="3" width="10.75" style="7" customWidth="1"/>
    <col min="4" max="4" width="20.125" style="8" customWidth="1"/>
    <col min="5" max="8" width="10.75" style="9" customWidth="1"/>
    <col min="9" max="9" width="10.75" style="7" customWidth="1"/>
  </cols>
  <sheetData>
    <row r="1" spans="1:9" ht="60.75" customHeight="1" x14ac:dyDescent="0.15">
      <c r="B1" s="65" t="s">
        <v>74</v>
      </c>
      <c r="C1" s="65"/>
      <c r="D1" s="65"/>
      <c r="E1" s="65"/>
      <c r="F1" s="65"/>
      <c r="G1" s="65"/>
      <c r="H1" s="65"/>
      <c r="I1" s="65"/>
    </row>
    <row r="2" spans="1:9" ht="60.75" customHeight="1" x14ac:dyDescent="0.15">
      <c r="B2" s="63"/>
      <c r="C2" s="63"/>
      <c r="D2" s="63"/>
      <c r="E2" s="63"/>
      <c r="F2" s="63"/>
      <c r="G2" s="63"/>
      <c r="H2" s="63"/>
      <c r="I2" s="63"/>
    </row>
    <row r="3" spans="1:9" ht="42" customHeight="1" x14ac:dyDescent="0.15">
      <c r="A3" s="2" t="s">
        <v>14</v>
      </c>
      <c r="B3" s="2" t="s">
        <v>0</v>
      </c>
      <c r="C3" s="27" t="s">
        <v>73</v>
      </c>
      <c r="D3" s="5" t="s">
        <v>79</v>
      </c>
      <c r="E3" s="10" t="s">
        <v>75</v>
      </c>
      <c r="F3" s="10" t="s">
        <v>76</v>
      </c>
      <c r="G3" s="10" t="s">
        <v>77</v>
      </c>
      <c r="H3" s="10" t="s">
        <v>78</v>
      </c>
      <c r="I3" s="3" t="s">
        <v>15</v>
      </c>
    </row>
    <row r="4" spans="1:9" s="1" customFormat="1" ht="30.95" customHeight="1" x14ac:dyDescent="0.15">
      <c r="A4" s="4">
        <v>1</v>
      </c>
      <c r="B4" s="6" t="s">
        <v>1</v>
      </c>
      <c r="C4" s="30">
        <v>1</v>
      </c>
      <c r="D4" s="6" t="s">
        <v>71</v>
      </c>
      <c r="E4" s="31">
        <v>84.33</v>
      </c>
      <c r="F4" s="30">
        <v>83.67</v>
      </c>
      <c r="G4" s="30">
        <v>86</v>
      </c>
      <c r="H4" s="30">
        <v>85.33</v>
      </c>
      <c r="I4" s="29">
        <f t="shared" ref="I4:I67" si="0">ROUND(SUM(E4*0.3+F4*0.15+G4*0.3+H4*0.25),2)</f>
        <v>84.98</v>
      </c>
    </row>
    <row r="5" spans="1:9" s="1" customFormat="1" ht="30.95" customHeight="1" x14ac:dyDescent="0.15">
      <c r="A5" s="4">
        <v>2</v>
      </c>
      <c r="B5" s="6" t="s">
        <v>1</v>
      </c>
      <c r="C5" s="30">
        <v>2</v>
      </c>
      <c r="D5" s="6" t="s">
        <v>71</v>
      </c>
      <c r="E5" s="31">
        <v>83.33</v>
      </c>
      <c r="F5" s="30">
        <v>81.67</v>
      </c>
      <c r="G5" s="30">
        <v>81.67</v>
      </c>
      <c r="H5" s="30">
        <v>77.67</v>
      </c>
      <c r="I5" s="29">
        <f t="shared" si="0"/>
        <v>81.17</v>
      </c>
    </row>
    <row r="6" spans="1:9" s="1" customFormat="1" ht="30.95" customHeight="1" x14ac:dyDescent="0.15">
      <c r="A6" s="4">
        <v>3</v>
      </c>
      <c r="B6" s="6" t="s">
        <v>1</v>
      </c>
      <c r="C6" s="30">
        <v>3</v>
      </c>
      <c r="D6" s="6" t="s">
        <v>71</v>
      </c>
      <c r="E6" s="31">
        <v>84.33</v>
      </c>
      <c r="F6" s="30">
        <v>83</v>
      </c>
      <c r="G6" s="30">
        <v>75.67</v>
      </c>
      <c r="H6" s="30">
        <v>82</v>
      </c>
      <c r="I6" s="29">
        <f t="shared" si="0"/>
        <v>80.95</v>
      </c>
    </row>
    <row r="7" spans="1:9" s="1" customFormat="1" ht="30.95" customHeight="1" x14ac:dyDescent="0.15">
      <c r="A7" s="4">
        <v>4</v>
      </c>
      <c r="B7" s="6" t="s">
        <v>1</v>
      </c>
      <c r="C7" s="30">
        <v>4</v>
      </c>
      <c r="D7" s="6" t="s">
        <v>71</v>
      </c>
      <c r="E7" s="31">
        <v>82.33</v>
      </c>
      <c r="F7" s="30">
        <v>84</v>
      </c>
      <c r="G7" s="30">
        <v>79.33</v>
      </c>
      <c r="H7" s="30">
        <v>81</v>
      </c>
      <c r="I7" s="29">
        <f t="shared" si="0"/>
        <v>81.349999999999994</v>
      </c>
    </row>
    <row r="8" spans="1:9" s="1" customFormat="1" ht="30.95" customHeight="1" x14ac:dyDescent="0.15">
      <c r="A8" s="4">
        <v>5</v>
      </c>
      <c r="B8" s="6" t="s">
        <v>1</v>
      </c>
      <c r="C8" s="30">
        <v>5</v>
      </c>
      <c r="D8" s="6" t="s">
        <v>71</v>
      </c>
      <c r="E8" s="31">
        <v>85.33</v>
      </c>
      <c r="F8" s="30">
        <v>82</v>
      </c>
      <c r="G8" s="30">
        <v>80</v>
      </c>
      <c r="H8" s="30">
        <v>84.67</v>
      </c>
      <c r="I8" s="29">
        <f t="shared" si="0"/>
        <v>83.07</v>
      </c>
    </row>
    <row r="9" spans="1:9" s="1" customFormat="1" ht="30.95" customHeight="1" x14ac:dyDescent="0.15">
      <c r="A9" s="4">
        <v>6</v>
      </c>
      <c r="B9" s="6" t="s">
        <v>1</v>
      </c>
      <c r="C9" s="30">
        <v>6</v>
      </c>
      <c r="D9" s="6" t="s">
        <v>71</v>
      </c>
      <c r="E9" s="31">
        <v>73.67</v>
      </c>
      <c r="F9" s="30">
        <v>74.67</v>
      </c>
      <c r="G9" s="30">
        <v>82</v>
      </c>
      <c r="H9" s="30">
        <v>75.67</v>
      </c>
      <c r="I9" s="29">
        <f t="shared" si="0"/>
        <v>76.819999999999993</v>
      </c>
    </row>
    <row r="10" spans="1:9" s="1" customFormat="1" ht="30.95" customHeight="1" x14ac:dyDescent="0.15">
      <c r="A10" s="4">
        <v>7</v>
      </c>
      <c r="B10" s="6" t="s">
        <v>1</v>
      </c>
      <c r="C10" s="30">
        <v>7</v>
      </c>
      <c r="D10" s="6" t="s">
        <v>71</v>
      </c>
      <c r="E10" s="31">
        <v>84.33</v>
      </c>
      <c r="F10" s="30">
        <v>83.67</v>
      </c>
      <c r="G10" s="30">
        <v>77.33</v>
      </c>
      <c r="H10" s="30">
        <v>82.67</v>
      </c>
      <c r="I10" s="29">
        <f t="shared" si="0"/>
        <v>81.72</v>
      </c>
    </row>
    <row r="11" spans="1:9" s="1" customFormat="1" ht="30.95" customHeight="1" x14ac:dyDescent="0.15">
      <c r="A11" s="4">
        <v>8</v>
      </c>
      <c r="B11" s="6" t="s">
        <v>1</v>
      </c>
      <c r="C11" s="30">
        <v>8</v>
      </c>
      <c r="D11" s="6" t="s">
        <v>71</v>
      </c>
      <c r="E11" s="31">
        <v>82.67</v>
      </c>
      <c r="F11" s="30">
        <v>81.33</v>
      </c>
      <c r="G11" s="30">
        <v>75.33</v>
      </c>
      <c r="H11" s="30">
        <v>78</v>
      </c>
      <c r="I11" s="29">
        <f t="shared" si="0"/>
        <v>79.099999999999994</v>
      </c>
    </row>
    <row r="12" spans="1:9" s="1" customFormat="1" ht="30.95" customHeight="1" x14ac:dyDescent="0.15">
      <c r="A12" s="4">
        <v>9</v>
      </c>
      <c r="B12" s="6" t="s">
        <v>1</v>
      </c>
      <c r="C12" s="30">
        <v>9</v>
      </c>
      <c r="D12" s="6" t="s">
        <v>71</v>
      </c>
      <c r="E12" s="31">
        <v>81.67</v>
      </c>
      <c r="F12" s="30">
        <v>82.33</v>
      </c>
      <c r="G12" s="30">
        <v>75.67</v>
      </c>
      <c r="H12" s="30">
        <v>83</v>
      </c>
      <c r="I12" s="29">
        <f t="shared" si="0"/>
        <v>80.3</v>
      </c>
    </row>
    <row r="13" spans="1:9" s="1" customFormat="1" ht="30.95" customHeight="1" x14ac:dyDescent="0.15">
      <c r="A13" s="4">
        <v>10</v>
      </c>
      <c r="B13" s="6" t="s">
        <v>1</v>
      </c>
      <c r="C13" s="30">
        <v>10</v>
      </c>
      <c r="D13" s="6" t="s">
        <v>71</v>
      </c>
      <c r="E13" s="31">
        <v>82</v>
      </c>
      <c r="F13" s="30">
        <v>84</v>
      </c>
      <c r="G13" s="30">
        <v>78</v>
      </c>
      <c r="H13" s="30">
        <v>82</v>
      </c>
      <c r="I13" s="29">
        <f t="shared" si="0"/>
        <v>81.099999999999994</v>
      </c>
    </row>
    <row r="14" spans="1:9" s="1" customFormat="1" ht="30.95" customHeight="1" x14ac:dyDescent="0.15">
      <c r="A14" s="4">
        <v>11</v>
      </c>
      <c r="B14" s="6" t="s">
        <v>1</v>
      </c>
      <c r="C14" s="30">
        <v>11</v>
      </c>
      <c r="D14" s="6" t="s">
        <v>71</v>
      </c>
      <c r="E14" s="31">
        <v>75</v>
      </c>
      <c r="F14" s="30">
        <v>75.33</v>
      </c>
      <c r="G14" s="30">
        <v>84.33</v>
      </c>
      <c r="H14" s="30">
        <v>77</v>
      </c>
      <c r="I14" s="29">
        <f t="shared" si="0"/>
        <v>78.349999999999994</v>
      </c>
    </row>
    <row r="15" spans="1:9" s="1" customFormat="1" ht="30.95" customHeight="1" x14ac:dyDescent="0.15">
      <c r="A15" s="4">
        <v>12</v>
      </c>
      <c r="B15" s="6" t="s">
        <v>1</v>
      </c>
      <c r="C15" s="30">
        <v>12</v>
      </c>
      <c r="D15" s="6" t="s">
        <v>71</v>
      </c>
      <c r="E15" s="31">
        <v>86.33</v>
      </c>
      <c r="F15" s="30">
        <v>86</v>
      </c>
      <c r="G15" s="30">
        <v>83.33</v>
      </c>
      <c r="H15" s="30">
        <v>79</v>
      </c>
      <c r="I15" s="29">
        <f t="shared" si="0"/>
        <v>83.55</v>
      </c>
    </row>
    <row r="16" spans="1:9" s="1" customFormat="1" ht="30.95" customHeight="1" x14ac:dyDescent="0.15">
      <c r="A16" s="4">
        <v>13</v>
      </c>
      <c r="B16" s="6" t="s">
        <v>1</v>
      </c>
      <c r="C16" s="30">
        <v>13</v>
      </c>
      <c r="D16" s="6" t="s">
        <v>71</v>
      </c>
      <c r="E16" s="31">
        <v>81.33</v>
      </c>
      <c r="F16" s="30">
        <v>78.33</v>
      </c>
      <c r="G16" s="30">
        <v>77.67</v>
      </c>
      <c r="H16" s="30">
        <v>78.33</v>
      </c>
      <c r="I16" s="29">
        <f t="shared" si="0"/>
        <v>79.03</v>
      </c>
    </row>
    <row r="17" spans="1:9" s="1" customFormat="1" ht="30.95" customHeight="1" x14ac:dyDescent="0.15">
      <c r="A17" s="4">
        <v>14</v>
      </c>
      <c r="B17" s="6" t="s">
        <v>1</v>
      </c>
      <c r="C17" s="30">
        <v>14</v>
      </c>
      <c r="D17" s="6" t="s">
        <v>71</v>
      </c>
      <c r="E17" s="31">
        <v>84.67</v>
      </c>
      <c r="F17" s="30">
        <v>86.33</v>
      </c>
      <c r="G17" s="30">
        <v>81.33</v>
      </c>
      <c r="H17" s="30">
        <v>80.67</v>
      </c>
      <c r="I17" s="29">
        <f t="shared" si="0"/>
        <v>82.92</v>
      </c>
    </row>
    <row r="18" spans="1:9" s="1" customFormat="1" ht="30.95" customHeight="1" x14ac:dyDescent="0.15">
      <c r="A18" s="4">
        <v>15</v>
      </c>
      <c r="B18" s="6" t="s">
        <v>1</v>
      </c>
      <c r="C18" s="30">
        <v>15</v>
      </c>
      <c r="D18" s="6" t="s">
        <v>71</v>
      </c>
      <c r="E18" s="31">
        <v>79</v>
      </c>
      <c r="F18" s="30">
        <v>78.33</v>
      </c>
      <c r="G18" s="30">
        <v>83.33</v>
      </c>
      <c r="H18" s="30">
        <v>81</v>
      </c>
      <c r="I18" s="29">
        <f t="shared" si="0"/>
        <v>80.7</v>
      </c>
    </row>
    <row r="19" spans="1:9" s="1" customFormat="1" ht="30.95" customHeight="1" x14ac:dyDescent="0.15">
      <c r="A19" s="4">
        <v>16</v>
      </c>
      <c r="B19" s="6" t="s">
        <v>1</v>
      </c>
      <c r="C19" s="30">
        <v>16</v>
      </c>
      <c r="D19" s="6" t="s">
        <v>71</v>
      </c>
      <c r="E19" s="31">
        <v>80</v>
      </c>
      <c r="F19" s="30">
        <v>78.33</v>
      </c>
      <c r="G19" s="30">
        <v>83</v>
      </c>
      <c r="H19" s="30">
        <v>79</v>
      </c>
      <c r="I19" s="29">
        <f t="shared" si="0"/>
        <v>80.400000000000006</v>
      </c>
    </row>
    <row r="20" spans="1:9" s="1" customFormat="1" ht="30.95" customHeight="1" x14ac:dyDescent="0.15">
      <c r="A20" s="4">
        <v>17</v>
      </c>
      <c r="B20" s="6" t="s">
        <v>1</v>
      </c>
      <c r="C20" s="30">
        <v>17</v>
      </c>
      <c r="D20" s="6" t="s">
        <v>71</v>
      </c>
      <c r="E20" s="31">
        <v>81.33</v>
      </c>
      <c r="F20" s="30">
        <v>77.67</v>
      </c>
      <c r="G20" s="30">
        <v>76</v>
      </c>
      <c r="H20" s="30">
        <v>77.67</v>
      </c>
      <c r="I20" s="29">
        <f t="shared" si="0"/>
        <v>78.27</v>
      </c>
    </row>
    <row r="21" spans="1:9" s="36" customFormat="1" ht="30.95" customHeight="1" x14ac:dyDescent="0.15">
      <c r="A21" s="4">
        <v>18</v>
      </c>
      <c r="B21" s="32" t="s">
        <v>2</v>
      </c>
      <c r="C21" s="33">
        <v>1</v>
      </c>
      <c r="D21" s="32" t="s">
        <v>64</v>
      </c>
      <c r="E21" s="34">
        <v>86.03</v>
      </c>
      <c r="F21" s="33">
        <v>86.56</v>
      </c>
      <c r="G21" s="33">
        <v>86.3</v>
      </c>
      <c r="H21" s="33">
        <v>88</v>
      </c>
      <c r="I21" s="35">
        <f t="shared" si="0"/>
        <v>86.68</v>
      </c>
    </row>
    <row r="22" spans="1:9" s="36" customFormat="1" ht="30.95" customHeight="1" x14ac:dyDescent="0.15">
      <c r="A22" s="4">
        <v>19</v>
      </c>
      <c r="B22" s="32" t="s">
        <v>2</v>
      </c>
      <c r="C22" s="33">
        <v>2</v>
      </c>
      <c r="D22" s="32" t="s">
        <v>64</v>
      </c>
      <c r="E22" s="34">
        <v>85.13</v>
      </c>
      <c r="F22" s="33">
        <v>88.1</v>
      </c>
      <c r="G22" s="33">
        <v>82.3</v>
      </c>
      <c r="H22" s="33">
        <v>80.3</v>
      </c>
      <c r="I22" s="35">
        <f t="shared" si="0"/>
        <v>83.52</v>
      </c>
    </row>
    <row r="23" spans="1:9" s="36" customFormat="1" ht="30.95" customHeight="1" x14ac:dyDescent="0.15">
      <c r="A23" s="4">
        <v>20</v>
      </c>
      <c r="B23" s="32" t="s">
        <v>2</v>
      </c>
      <c r="C23" s="33">
        <v>3</v>
      </c>
      <c r="D23" s="32" t="s">
        <v>64</v>
      </c>
      <c r="E23" s="34">
        <v>79.63</v>
      </c>
      <c r="F23" s="33">
        <v>83.03</v>
      </c>
      <c r="G23" s="33">
        <v>87.7</v>
      </c>
      <c r="H23" s="33">
        <v>85.3</v>
      </c>
      <c r="I23" s="35">
        <f t="shared" si="0"/>
        <v>83.98</v>
      </c>
    </row>
    <row r="24" spans="1:9" s="36" customFormat="1" ht="30.95" customHeight="1" x14ac:dyDescent="0.15">
      <c r="A24" s="4">
        <v>21</v>
      </c>
      <c r="B24" s="32" t="s">
        <v>2</v>
      </c>
      <c r="C24" s="33">
        <v>4</v>
      </c>
      <c r="D24" s="32" t="s">
        <v>64</v>
      </c>
      <c r="E24" s="34">
        <v>86.16</v>
      </c>
      <c r="F24" s="33">
        <v>88.5</v>
      </c>
      <c r="G24" s="33">
        <v>85.3</v>
      </c>
      <c r="H24" s="33">
        <v>84.3</v>
      </c>
      <c r="I24" s="35">
        <f t="shared" si="0"/>
        <v>85.79</v>
      </c>
    </row>
    <row r="25" spans="1:9" s="36" customFormat="1" ht="30.95" customHeight="1" x14ac:dyDescent="0.15">
      <c r="A25" s="4">
        <v>22</v>
      </c>
      <c r="B25" s="32" t="s">
        <v>2</v>
      </c>
      <c r="C25" s="33">
        <v>5</v>
      </c>
      <c r="D25" s="32" t="s">
        <v>64</v>
      </c>
      <c r="E25" s="34">
        <v>82.83</v>
      </c>
      <c r="F25" s="33">
        <v>82.26</v>
      </c>
      <c r="G25" s="33">
        <v>80</v>
      </c>
      <c r="H25" s="33">
        <v>79</v>
      </c>
      <c r="I25" s="35">
        <f t="shared" si="0"/>
        <v>80.94</v>
      </c>
    </row>
    <row r="26" spans="1:9" s="36" customFormat="1" ht="30.95" customHeight="1" x14ac:dyDescent="0.15">
      <c r="A26" s="4">
        <v>23</v>
      </c>
      <c r="B26" s="32" t="s">
        <v>2</v>
      </c>
      <c r="C26" s="33">
        <v>6</v>
      </c>
      <c r="D26" s="32" t="s">
        <v>64</v>
      </c>
      <c r="E26" s="34">
        <v>84.16</v>
      </c>
      <c r="F26" s="33">
        <v>88</v>
      </c>
      <c r="G26" s="33">
        <v>86</v>
      </c>
      <c r="H26" s="33">
        <v>84.7</v>
      </c>
      <c r="I26" s="35">
        <f t="shared" si="0"/>
        <v>85.42</v>
      </c>
    </row>
    <row r="27" spans="1:9" s="36" customFormat="1" ht="30.95" customHeight="1" x14ac:dyDescent="0.15">
      <c r="A27" s="4">
        <v>24</v>
      </c>
      <c r="B27" s="32" t="s">
        <v>2</v>
      </c>
      <c r="C27" s="33">
        <v>7</v>
      </c>
      <c r="D27" s="32" t="s">
        <v>64</v>
      </c>
      <c r="E27" s="34">
        <v>84</v>
      </c>
      <c r="F27" s="33">
        <v>83.5</v>
      </c>
      <c r="G27" s="33">
        <v>85.3</v>
      </c>
      <c r="H27" s="33">
        <v>85</v>
      </c>
      <c r="I27" s="35">
        <f t="shared" si="0"/>
        <v>84.57</v>
      </c>
    </row>
    <row r="28" spans="1:9" s="36" customFormat="1" ht="30.95" customHeight="1" x14ac:dyDescent="0.15">
      <c r="A28" s="4">
        <v>25</v>
      </c>
      <c r="B28" s="32" t="s">
        <v>2</v>
      </c>
      <c r="C28" s="33">
        <v>8</v>
      </c>
      <c r="D28" s="32" t="s">
        <v>64</v>
      </c>
      <c r="E28" s="34">
        <v>82.9</v>
      </c>
      <c r="F28" s="33">
        <v>79.430000000000007</v>
      </c>
      <c r="G28" s="33">
        <v>81.7</v>
      </c>
      <c r="H28" s="33">
        <v>81.3</v>
      </c>
      <c r="I28" s="35">
        <f t="shared" si="0"/>
        <v>81.62</v>
      </c>
    </row>
    <row r="29" spans="1:9" s="36" customFormat="1" ht="30.95" customHeight="1" x14ac:dyDescent="0.15">
      <c r="A29" s="4">
        <v>26</v>
      </c>
      <c r="B29" s="32" t="s">
        <v>2</v>
      </c>
      <c r="C29" s="33">
        <v>9</v>
      </c>
      <c r="D29" s="32" t="s">
        <v>64</v>
      </c>
      <c r="E29" s="34">
        <v>85.43</v>
      </c>
      <c r="F29" s="33">
        <v>84.56</v>
      </c>
      <c r="G29" s="33">
        <v>83.3</v>
      </c>
      <c r="H29" s="33">
        <v>85.3</v>
      </c>
      <c r="I29" s="35">
        <f t="shared" si="0"/>
        <v>84.63</v>
      </c>
    </row>
    <row r="30" spans="1:9" s="36" customFormat="1" ht="30.95" customHeight="1" x14ac:dyDescent="0.15">
      <c r="A30" s="4">
        <v>27</v>
      </c>
      <c r="B30" s="32" t="s">
        <v>2</v>
      </c>
      <c r="C30" s="33">
        <v>10</v>
      </c>
      <c r="D30" s="32" t="s">
        <v>64</v>
      </c>
      <c r="E30" s="34">
        <v>89.66</v>
      </c>
      <c r="F30" s="33">
        <v>88.96</v>
      </c>
      <c r="G30" s="33">
        <v>80.3</v>
      </c>
      <c r="H30" s="33">
        <v>85</v>
      </c>
      <c r="I30" s="35">
        <f t="shared" si="0"/>
        <v>85.58</v>
      </c>
    </row>
    <row r="31" spans="1:9" s="36" customFormat="1" ht="30.95" customHeight="1" x14ac:dyDescent="0.15">
      <c r="A31" s="4">
        <v>28</v>
      </c>
      <c r="B31" s="32" t="s">
        <v>2</v>
      </c>
      <c r="C31" s="33">
        <v>11</v>
      </c>
      <c r="D31" s="32" t="s">
        <v>64</v>
      </c>
      <c r="E31" s="34">
        <v>82.83</v>
      </c>
      <c r="F31" s="33">
        <v>82.2</v>
      </c>
      <c r="G31" s="33">
        <v>84</v>
      </c>
      <c r="H31" s="33">
        <v>80</v>
      </c>
      <c r="I31" s="35">
        <f t="shared" si="0"/>
        <v>82.38</v>
      </c>
    </row>
    <row r="32" spans="1:9" s="36" customFormat="1" ht="30.95" customHeight="1" x14ac:dyDescent="0.15">
      <c r="A32" s="4">
        <v>29</v>
      </c>
      <c r="B32" s="32" t="s">
        <v>2</v>
      </c>
      <c r="C32" s="33">
        <v>12</v>
      </c>
      <c r="D32" s="32" t="s">
        <v>64</v>
      </c>
      <c r="E32" s="34">
        <v>83.96</v>
      </c>
      <c r="F32" s="33">
        <v>84.1</v>
      </c>
      <c r="G32" s="33">
        <v>82</v>
      </c>
      <c r="H32" s="33">
        <v>85</v>
      </c>
      <c r="I32" s="35">
        <f t="shared" si="0"/>
        <v>83.65</v>
      </c>
    </row>
    <row r="33" spans="1:9" s="36" customFormat="1" ht="30.95" customHeight="1" x14ac:dyDescent="0.15">
      <c r="A33" s="4">
        <v>30</v>
      </c>
      <c r="B33" s="32" t="s">
        <v>2</v>
      </c>
      <c r="C33" s="33">
        <v>13</v>
      </c>
      <c r="D33" s="32" t="s">
        <v>64</v>
      </c>
      <c r="E33" s="34">
        <v>85.83</v>
      </c>
      <c r="F33" s="33">
        <v>87.93</v>
      </c>
      <c r="G33" s="33">
        <v>86</v>
      </c>
      <c r="H33" s="33">
        <v>86.7</v>
      </c>
      <c r="I33" s="35">
        <f t="shared" si="0"/>
        <v>86.41</v>
      </c>
    </row>
    <row r="34" spans="1:9" s="36" customFormat="1" ht="30.95" customHeight="1" x14ac:dyDescent="0.15">
      <c r="A34" s="4">
        <v>31</v>
      </c>
      <c r="B34" s="32" t="s">
        <v>2</v>
      </c>
      <c r="C34" s="33">
        <v>14</v>
      </c>
      <c r="D34" s="32" t="s">
        <v>64</v>
      </c>
      <c r="E34" s="34">
        <v>87</v>
      </c>
      <c r="F34" s="33">
        <v>81.36</v>
      </c>
      <c r="G34" s="33">
        <v>81</v>
      </c>
      <c r="H34" s="33">
        <v>80.3</v>
      </c>
      <c r="I34" s="35">
        <f t="shared" si="0"/>
        <v>82.68</v>
      </c>
    </row>
    <row r="35" spans="1:9" s="36" customFormat="1" ht="30.95" customHeight="1" x14ac:dyDescent="0.15">
      <c r="A35" s="4">
        <v>32</v>
      </c>
      <c r="B35" s="32" t="s">
        <v>2</v>
      </c>
      <c r="C35" s="33">
        <v>15</v>
      </c>
      <c r="D35" s="32" t="s">
        <v>64</v>
      </c>
      <c r="E35" s="34">
        <v>84.5</v>
      </c>
      <c r="F35" s="33">
        <v>81</v>
      </c>
      <c r="G35" s="33">
        <v>83.3</v>
      </c>
      <c r="H35" s="33">
        <v>85.7</v>
      </c>
      <c r="I35" s="35">
        <f t="shared" si="0"/>
        <v>83.92</v>
      </c>
    </row>
    <row r="36" spans="1:9" s="36" customFormat="1" ht="30.95" customHeight="1" x14ac:dyDescent="0.15">
      <c r="A36" s="4">
        <v>33</v>
      </c>
      <c r="B36" s="32" t="s">
        <v>2</v>
      </c>
      <c r="C36" s="33">
        <v>16</v>
      </c>
      <c r="D36" s="32" t="s">
        <v>64</v>
      </c>
      <c r="E36" s="34">
        <v>85.43</v>
      </c>
      <c r="F36" s="33">
        <v>84.83</v>
      </c>
      <c r="G36" s="33">
        <v>82.7</v>
      </c>
      <c r="H36" s="33">
        <v>83.7</v>
      </c>
      <c r="I36" s="35">
        <f t="shared" si="0"/>
        <v>84.09</v>
      </c>
    </row>
    <row r="37" spans="1:9" s="36" customFormat="1" ht="30.95" customHeight="1" x14ac:dyDescent="0.15">
      <c r="A37" s="4">
        <v>34</v>
      </c>
      <c r="B37" s="32" t="s">
        <v>2</v>
      </c>
      <c r="C37" s="33">
        <v>17</v>
      </c>
      <c r="D37" s="32" t="s">
        <v>64</v>
      </c>
      <c r="E37" s="34">
        <v>79.2</v>
      </c>
      <c r="F37" s="33">
        <v>83.03</v>
      </c>
      <c r="G37" s="33">
        <v>82.7</v>
      </c>
      <c r="H37" s="33">
        <v>87.7</v>
      </c>
      <c r="I37" s="35">
        <f t="shared" si="0"/>
        <v>82.95</v>
      </c>
    </row>
    <row r="38" spans="1:9" s="36" customFormat="1" ht="30.95" customHeight="1" x14ac:dyDescent="0.15">
      <c r="A38" s="4">
        <v>35</v>
      </c>
      <c r="B38" s="32" t="s">
        <v>2</v>
      </c>
      <c r="C38" s="33">
        <v>18</v>
      </c>
      <c r="D38" s="32" t="s">
        <v>64</v>
      </c>
      <c r="E38" s="34">
        <v>86.1</v>
      </c>
      <c r="F38" s="33">
        <v>81.260000000000005</v>
      </c>
      <c r="G38" s="33">
        <v>80.7</v>
      </c>
      <c r="H38" s="33">
        <v>80.3</v>
      </c>
      <c r="I38" s="35">
        <f t="shared" si="0"/>
        <v>82.3</v>
      </c>
    </row>
    <row r="39" spans="1:9" s="1" customFormat="1" ht="30.95" customHeight="1" x14ac:dyDescent="0.15">
      <c r="A39" s="4">
        <v>36</v>
      </c>
      <c r="B39" s="6" t="s">
        <v>3</v>
      </c>
      <c r="C39" s="30">
        <v>1</v>
      </c>
      <c r="D39" s="6" t="s">
        <v>70</v>
      </c>
      <c r="E39" s="31">
        <v>90.33</v>
      </c>
      <c r="F39" s="30">
        <v>80.33</v>
      </c>
      <c r="G39" s="30">
        <v>81.67</v>
      </c>
      <c r="H39" s="30">
        <v>78</v>
      </c>
      <c r="I39" s="29">
        <f t="shared" si="0"/>
        <v>83.15</v>
      </c>
    </row>
    <row r="40" spans="1:9" s="1" customFormat="1" ht="30.95" customHeight="1" x14ac:dyDescent="0.15">
      <c r="A40" s="4">
        <v>37</v>
      </c>
      <c r="B40" s="6" t="s">
        <v>3</v>
      </c>
      <c r="C40" s="30">
        <v>2</v>
      </c>
      <c r="D40" s="6" t="s">
        <v>70</v>
      </c>
      <c r="E40" s="31">
        <v>82</v>
      </c>
      <c r="F40" s="30">
        <v>82</v>
      </c>
      <c r="G40" s="30">
        <v>77.67</v>
      </c>
      <c r="H40" s="30">
        <v>78.67</v>
      </c>
      <c r="I40" s="29">
        <f t="shared" si="0"/>
        <v>79.87</v>
      </c>
    </row>
    <row r="41" spans="1:9" s="1" customFormat="1" ht="30.95" customHeight="1" x14ac:dyDescent="0.15">
      <c r="A41" s="4">
        <v>38</v>
      </c>
      <c r="B41" s="6" t="s">
        <v>3</v>
      </c>
      <c r="C41" s="30">
        <v>3</v>
      </c>
      <c r="D41" s="6" t="s">
        <v>70</v>
      </c>
      <c r="E41" s="31">
        <v>84.33</v>
      </c>
      <c r="F41" s="30">
        <v>82.67</v>
      </c>
      <c r="G41" s="30">
        <v>90.33</v>
      </c>
      <c r="H41" s="30">
        <v>81.33</v>
      </c>
      <c r="I41" s="29">
        <f t="shared" si="0"/>
        <v>85.13</v>
      </c>
    </row>
    <row r="42" spans="1:9" s="1" customFormat="1" ht="30.95" customHeight="1" x14ac:dyDescent="0.15">
      <c r="A42" s="4">
        <v>39</v>
      </c>
      <c r="B42" s="6" t="s">
        <v>3</v>
      </c>
      <c r="C42" s="30">
        <v>4</v>
      </c>
      <c r="D42" s="6" t="s">
        <v>70</v>
      </c>
      <c r="E42" s="31">
        <v>83.33</v>
      </c>
      <c r="F42" s="30">
        <v>81</v>
      </c>
      <c r="G42" s="30">
        <v>81.33</v>
      </c>
      <c r="H42" s="30">
        <v>76.33</v>
      </c>
      <c r="I42" s="29">
        <f t="shared" si="0"/>
        <v>80.63</v>
      </c>
    </row>
    <row r="43" spans="1:9" s="1" customFormat="1" ht="30.95" customHeight="1" x14ac:dyDescent="0.15">
      <c r="A43" s="4">
        <v>40</v>
      </c>
      <c r="B43" s="6" t="s">
        <v>3</v>
      </c>
      <c r="C43" s="30">
        <v>5</v>
      </c>
      <c r="D43" s="6" t="s">
        <v>70</v>
      </c>
      <c r="E43" s="31">
        <v>89.33</v>
      </c>
      <c r="F43" s="30">
        <v>88</v>
      </c>
      <c r="G43" s="30">
        <v>87.33</v>
      </c>
      <c r="H43" s="30">
        <v>80.33</v>
      </c>
      <c r="I43" s="29">
        <f t="shared" si="0"/>
        <v>86.28</v>
      </c>
    </row>
    <row r="44" spans="1:9" s="1" customFormat="1" ht="30.95" customHeight="1" x14ac:dyDescent="0.15">
      <c r="A44" s="4">
        <v>41</v>
      </c>
      <c r="B44" s="6" t="s">
        <v>3</v>
      </c>
      <c r="C44" s="30">
        <v>6</v>
      </c>
      <c r="D44" s="6" t="s">
        <v>70</v>
      </c>
      <c r="E44" s="31">
        <v>85.67</v>
      </c>
      <c r="F44" s="30">
        <v>90</v>
      </c>
      <c r="G44" s="30">
        <v>87</v>
      </c>
      <c r="H44" s="30">
        <v>84.67</v>
      </c>
      <c r="I44" s="29">
        <f t="shared" si="0"/>
        <v>86.47</v>
      </c>
    </row>
    <row r="45" spans="1:9" s="1" customFormat="1" ht="30.95" customHeight="1" x14ac:dyDescent="0.15">
      <c r="A45" s="4">
        <v>42</v>
      </c>
      <c r="B45" s="6" t="s">
        <v>3</v>
      </c>
      <c r="C45" s="30">
        <v>7</v>
      </c>
      <c r="D45" s="6" t="s">
        <v>70</v>
      </c>
      <c r="E45" s="31">
        <v>83.67</v>
      </c>
      <c r="F45" s="30">
        <v>84.33</v>
      </c>
      <c r="G45" s="30">
        <v>85</v>
      </c>
      <c r="H45" s="30">
        <v>83</v>
      </c>
      <c r="I45" s="29">
        <f t="shared" si="0"/>
        <v>84</v>
      </c>
    </row>
    <row r="46" spans="1:9" s="1" customFormat="1" ht="30.95" customHeight="1" x14ac:dyDescent="0.15">
      <c r="A46" s="4">
        <v>43</v>
      </c>
      <c r="B46" s="6" t="s">
        <v>3</v>
      </c>
      <c r="C46" s="30">
        <v>8</v>
      </c>
      <c r="D46" s="6" t="s">
        <v>70</v>
      </c>
      <c r="E46" s="31">
        <v>78.67</v>
      </c>
      <c r="F46" s="30">
        <v>81</v>
      </c>
      <c r="G46" s="30">
        <v>88.33</v>
      </c>
      <c r="H46" s="30">
        <v>81.33</v>
      </c>
      <c r="I46" s="29">
        <f t="shared" si="0"/>
        <v>82.58</v>
      </c>
    </row>
    <row r="47" spans="1:9" s="1" customFormat="1" ht="30.95" customHeight="1" x14ac:dyDescent="0.15">
      <c r="A47" s="4">
        <v>44</v>
      </c>
      <c r="B47" s="6" t="s">
        <v>3</v>
      </c>
      <c r="C47" s="30">
        <v>9</v>
      </c>
      <c r="D47" s="6" t="s">
        <v>70</v>
      </c>
      <c r="E47" s="31">
        <v>86.33</v>
      </c>
      <c r="F47" s="30">
        <v>88.67</v>
      </c>
      <c r="G47" s="30">
        <v>87</v>
      </c>
      <c r="H47" s="30">
        <v>86</v>
      </c>
      <c r="I47" s="29">
        <f t="shared" si="0"/>
        <v>86.8</v>
      </c>
    </row>
    <row r="48" spans="1:9" s="1" customFormat="1" ht="30.95" customHeight="1" x14ac:dyDescent="0.15">
      <c r="A48" s="4">
        <v>45</v>
      </c>
      <c r="B48" s="6" t="s">
        <v>3</v>
      </c>
      <c r="C48" s="30">
        <v>10</v>
      </c>
      <c r="D48" s="6" t="s">
        <v>70</v>
      </c>
      <c r="E48" s="31">
        <v>80.33</v>
      </c>
      <c r="F48" s="30">
        <v>82.67</v>
      </c>
      <c r="G48" s="30">
        <v>74.67</v>
      </c>
      <c r="H48" s="30">
        <v>77.67</v>
      </c>
      <c r="I48" s="29">
        <f t="shared" si="0"/>
        <v>78.319999999999993</v>
      </c>
    </row>
    <row r="49" spans="1:9" s="1" customFormat="1" ht="30.95" customHeight="1" x14ac:dyDescent="0.15">
      <c r="A49" s="4">
        <v>46</v>
      </c>
      <c r="B49" s="6" t="s">
        <v>3</v>
      </c>
      <c r="C49" s="30">
        <v>11</v>
      </c>
      <c r="D49" s="6" t="s">
        <v>70</v>
      </c>
      <c r="E49" s="31">
        <v>85</v>
      </c>
      <c r="F49" s="30">
        <v>83.33</v>
      </c>
      <c r="G49" s="30">
        <v>78.33</v>
      </c>
      <c r="H49" s="30">
        <v>80</v>
      </c>
      <c r="I49" s="29">
        <f t="shared" si="0"/>
        <v>81.5</v>
      </c>
    </row>
    <row r="50" spans="1:9" s="1" customFormat="1" ht="30.95" customHeight="1" x14ac:dyDescent="0.15">
      <c r="A50" s="4">
        <v>47</v>
      </c>
      <c r="B50" s="6" t="s">
        <v>3</v>
      </c>
      <c r="C50" s="30">
        <v>12</v>
      </c>
      <c r="D50" s="6" t="s">
        <v>70</v>
      </c>
      <c r="E50" s="31">
        <v>84.33</v>
      </c>
      <c r="F50" s="30">
        <v>82.67</v>
      </c>
      <c r="G50" s="30">
        <v>82</v>
      </c>
      <c r="H50" s="30">
        <v>79</v>
      </c>
      <c r="I50" s="29">
        <f t="shared" si="0"/>
        <v>82.05</v>
      </c>
    </row>
    <row r="51" spans="1:9" s="1" customFormat="1" ht="30.95" customHeight="1" x14ac:dyDescent="0.15">
      <c r="A51" s="4">
        <v>48</v>
      </c>
      <c r="B51" s="6" t="s">
        <v>3</v>
      </c>
      <c r="C51" s="30">
        <v>13</v>
      </c>
      <c r="D51" s="6" t="s">
        <v>70</v>
      </c>
      <c r="E51" s="31">
        <v>85.33</v>
      </c>
      <c r="F51" s="30">
        <v>87.33</v>
      </c>
      <c r="G51" s="30">
        <v>78.67</v>
      </c>
      <c r="H51" s="30">
        <v>81.67</v>
      </c>
      <c r="I51" s="29">
        <f t="shared" si="0"/>
        <v>82.72</v>
      </c>
    </row>
    <row r="52" spans="1:9" s="1" customFormat="1" ht="30.95" customHeight="1" x14ac:dyDescent="0.15">
      <c r="A52" s="4">
        <v>49</v>
      </c>
      <c r="B52" s="6" t="s">
        <v>3</v>
      </c>
      <c r="C52" s="30">
        <v>14</v>
      </c>
      <c r="D52" s="6" t="s">
        <v>70</v>
      </c>
      <c r="E52" s="31">
        <v>78</v>
      </c>
      <c r="F52" s="30">
        <v>76.67</v>
      </c>
      <c r="G52" s="30">
        <v>76.33</v>
      </c>
      <c r="H52" s="30">
        <v>77</v>
      </c>
      <c r="I52" s="29">
        <f t="shared" si="0"/>
        <v>77.05</v>
      </c>
    </row>
    <row r="53" spans="1:9" s="1" customFormat="1" ht="30.95" customHeight="1" x14ac:dyDescent="0.15">
      <c r="A53" s="4">
        <v>50</v>
      </c>
      <c r="B53" s="6" t="s">
        <v>3</v>
      </c>
      <c r="C53" s="30">
        <v>15</v>
      </c>
      <c r="D53" s="6" t="s">
        <v>70</v>
      </c>
      <c r="E53" s="31">
        <v>89.33</v>
      </c>
      <c r="F53" s="30">
        <v>89.33</v>
      </c>
      <c r="G53" s="30">
        <v>91.67</v>
      </c>
      <c r="H53" s="30">
        <v>87.33</v>
      </c>
      <c r="I53" s="29">
        <f t="shared" si="0"/>
        <v>89.53</v>
      </c>
    </row>
    <row r="54" spans="1:9" s="1" customFormat="1" ht="30.95" customHeight="1" x14ac:dyDescent="0.15">
      <c r="A54" s="4">
        <v>51</v>
      </c>
      <c r="B54" s="6" t="s">
        <v>3</v>
      </c>
      <c r="C54" s="30">
        <v>16</v>
      </c>
      <c r="D54" s="6" t="s">
        <v>70</v>
      </c>
      <c r="E54" s="31">
        <v>76.33</v>
      </c>
      <c r="F54" s="30">
        <v>77.67</v>
      </c>
      <c r="G54" s="30">
        <v>81.67</v>
      </c>
      <c r="H54" s="30">
        <v>79.67</v>
      </c>
      <c r="I54" s="29">
        <f t="shared" si="0"/>
        <v>78.97</v>
      </c>
    </row>
    <row r="55" spans="1:9" s="1" customFormat="1" ht="30.95" customHeight="1" x14ac:dyDescent="0.15">
      <c r="A55" s="4">
        <v>52</v>
      </c>
      <c r="B55" s="6" t="s">
        <v>3</v>
      </c>
      <c r="C55" s="30">
        <v>17</v>
      </c>
      <c r="D55" s="6" t="s">
        <v>70</v>
      </c>
      <c r="E55" s="31">
        <v>83.76</v>
      </c>
      <c r="F55" s="30">
        <v>84.67</v>
      </c>
      <c r="G55" s="30">
        <v>80.67</v>
      </c>
      <c r="H55" s="30">
        <v>84.33</v>
      </c>
      <c r="I55" s="29">
        <f t="shared" si="0"/>
        <v>83.11</v>
      </c>
    </row>
    <row r="56" spans="1:9" s="41" customFormat="1" ht="30.95" customHeight="1" x14ac:dyDescent="0.15">
      <c r="A56" s="4">
        <v>53</v>
      </c>
      <c r="B56" s="37" t="s">
        <v>33</v>
      </c>
      <c r="C56" s="38">
        <v>1</v>
      </c>
      <c r="D56" s="37" t="s">
        <v>58</v>
      </c>
      <c r="E56" s="39">
        <v>88</v>
      </c>
      <c r="F56" s="38">
        <v>82</v>
      </c>
      <c r="G56" s="38">
        <v>89.67</v>
      </c>
      <c r="H56" s="38">
        <v>86</v>
      </c>
      <c r="I56" s="40">
        <f t="shared" si="0"/>
        <v>87.1</v>
      </c>
    </row>
    <row r="57" spans="1:9" s="41" customFormat="1" ht="30.95" customHeight="1" x14ac:dyDescent="0.15">
      <c r="A57" s="4">
        <v>54</v>
      </c>
      <c r="B57" s="37" t="s">
        <v>33</v>
      </c>
      <c r="C57" s="38">
        <v>2</v>
      </c>
      <c r="D57" s="37" t="s">
        <v>58</v>
      </c>
      <c r="E57" s="39">
        <v>79.67</v>
      </c>
      <c r="F57" s="38">
        <v>76.67</v>
      </c>
      <c r="G57" s="38">
        <v>83</v>
      </c>
      <c r="H57" s="38">
        <v>78.67</v>
      </c>
      <c r="I57" s="40">
        <f t="shared" si="0"/>
        <v>79.97</v>
      </c>
    </row>
    <row r="58" spans="1:9" s="41" customFormat="1" ht="30.95" customHeight="1" x14ac:dyDescent="0.15">
      <c r="A58" s="4">
        <v>55</v>
      </c>
      <c r="B58" s="37" t="s">
        <v>33</v>
      </c>
      <c r="C58" s="38">
        <v>3</v>
      </c>
      <c r="D58" s="37" t="s">
        <v>58</v>
      </c>
      <c r="E58" s="39">
        <v>77.67</v>
      </c>
      <c r="F58" s="38">
        <v>77.33</v>
      </c>
      <c r="G58" s="38">
        <v>83.67</v>
      </c>
      <c r="H58" s="38">
        <v>78.67</v>
      </c>
      <c r="I58" s="40">
        <f t="shared" si="0"/>
        <v>79.67</v>
      </c>
    </row>
    <row r="59" spans="1:9" s="41" customFormat="1" ht="30.95" customHeight="1" x14ac:dyDescent="0.15">
      <c r="A59" s="4">
        <v>56</v>
      </c>
      <c r="B59" s="37" t="s">
        <v>33</v>
      </c>
      <c r="C59" s="38">
        <v>4</v>
      </c>
      <c r="D59" s="37" t="s">
        <v>58</v>
      </c>
      <c r="E59" s="39">
        <v>76.5</v>
      </c>
      <c r="F59" s="38">
        <v>75.33</v>
      </c>
      <c r="G59" s="38">
        <v>77.33</v>
      </c>
      <c r="H59" s="38">
        <v>78</v>
      </c>
      <c r="I59" s="40">
        <f t="shared" si="0"/>
        <v>76.95</v>
      </c>
    </row>
    <row r="60" spans="1:9" s="41" customFormat="1" ht="30.95" customHeight="1" x14ac:dyDescent="0.15">
      <c r="A60" s="4">
        <v>57</v>
      </c>
      <c r="B60" s="37" t="s">
        <v>33</v>
      </c>
      <c r="C60" s="38">
        <v>5</v>
      </c>
      <c r="D60" s="37" t="s">
        <v>58</v>
      </c>
      <c r="E60" s="39">
        <v>84.33</v>
      </c>
      <c r="F60" s="38">
        <v>79.33</v>
      </c>
      <c r="G60" s="38">
        <v>85</v>
      </c>
      <c r="H60" s="38">
        <v>87.67</v>
      </c>
      <c r="I60" s="40">
        <f t="shared" si="0"/>
        <v>84.62</v>
      </c>
    </row>
    <row r="61" spans="1:9" s="41" customFormat="1" ht="30.95" customHeight="1" x14ac:dyDescent="0.15">
      <c r="A61" s="4">
        <v>58</v>
      </c>
      <c r="B61" s="37" t="s">
        <v>33</v>
      </c>
      <c r="C61" s="38">
        <v>6</v>
      </c>
      <c r="D61" s="37" t="s">
        <v>58</v>
      </c>
      <c r="E61" s="39">
        <v>77.67</v>
      </c>
      <c r="F61" s="38">
        <v>75</v>
      </c>
      <c r="G61" s="38">
        <v>83.33</v>
      </c>
      <c r="H61" s="38">
        <v>75.67</v>
      </c>
      <c r="I61" s="40">
        <f t="shared" si="0"/>
        <v>78.47</v>
      </c>
    </row>
    <row r="62" spans="1:9" s="41" customFormat="1" ht="30.95" customHeight="1" x14ac:dyDescent="0.15">
      <c r="A62" s="4">
        <v>59</v>
      </c>
      <c r="B62" s="37" t="s">
        <v>33</v>
      </c>
      <c r="C62" s="38">
        <v>7</v>
      </c>
      <c r="D62" s="37" t="s">
        <v>58</v>
      </c>
      <c r="E62" s="39">
        <v>79.67</v>
      </c>
      <c r="F62" s="38">
        <v>77</v>
      </c>
      <c r="G62" s="38">
        <v>91.67</v>
      </c>
      <c r="H62" s="38">
        <v>84</v>
      </c>
      <c r="I62" s="40">
        <f t="shared" si="0"/>
        <v>83.95</v>
      </c>
    </row>
    <row r="63" spans="1:9" s="41" customFormat="1" ht="30.95" customHeight="1" x14ac:dyDescent="0.15">
      <c r="A63" s="4">
        <v>60</v>
      </c>
      <c r="B63" s="37" t="s">
        <v>33</v>
      </c>
      <c r="C63" s="38">
        <v>8</v>
      </c>
      <c r="D63" s="37" t="s">
        <v>58</v>
      </c>
      <c r="E63" s="39">
        <v>78</v>
      </c>
      <c r="F63" s="38">
        <v>78</v>
      </c>
      <c r="G63" s="38">
        <v>84.33</v>
      </c>
      <c r="H63" s="38">
        <v>84.33</v>
      </c>
      <c r="I63" s="40">
        <f t="shared" si="0"/>
        <v>81.48</v>
      </c>
    </row>
    <row r="64" spans="1:9" s="41" customFormat="1" ht="30.95" customHeight="1" x14ac:dyDescent="0.15">
      <c r="A64" s="4">
        <v>61</v>
      </c>
      <c r="B64" s="37" t="s">
        <v>33</v>
      </c>
      <c r="C64" s="38">
        <v>9</v>
      </c>
      <c r="D64" s="37" t="s">
        <v>58</v>
      </c>
      <c r="E64" s="39">
        <v>79.67</v>
      </c>
      <c r="F64" s="38">
        <v>80.33</v>
      </c>
      <c r="G64" s="38">
        <v>79.33</v>
      </c>
      <c r="H64" s="38">
        <v>77.67</v>
      </c>
      <c r="I64" s="40">
        <f t="shared" si="0"/>
        <v>79.17</v>
      </c>
    </row>
    <row r="65" spans="1:9" s="41" customFormat="1" ht="30.95" customHeight="1" x14ac:dyDescent="0.15">
      <c r="A65" s="4">
        <v>62</v>
      </c>
      <c r="B65" s="37" t="s">
        <v>33</v>
      </c>
      <c r="C65" s="38">
        <v>10</v>
      </c>
      <c r="D65" s="37" t="s">
        <v>58</v>
      </c>
      <c r="E65" s="39">
        <v>85</v>
      </c>
      <c r="F65" s="38">
        <v>81.67</v>
      </c>
      <c r="G65" s="38">
        <v>85.67</v>
      </c>
      <c r="H65" s="38">
        <v>85.33</v>
      </c>
      <c r="I65" s="40">
        <f t="shared" si="0"/>
        <v>84.78</v>
      </c>
    </row>
    <row r="66" spans="1:9" s="41" customFormat="1" ht="30.95" customHeight="1" x14ac:dyDescent="0.15">
      <c r="A66" s="4">
        <v>63</v>
      </c>
      <c r="B66" s="37" t="s">
        <v>33</v>
      </c>
      <c r="C66" s="38">
        <v>11</v>
      </c>
      <c r="D66" s="37" t="s">
        <v>58</v>
      </c>
      <c r="E66" s="39">
        <v>86</v>
      </c>
      <c r="F66" s="38">
        <v>83</v>
      </c>
      <c r="G66" s="38">
        <v>90</v>
      </c>
      <c r="H66" s="38">
        <v>90</v>
      </c>
      <c r="I66" s="40">
        <f t="shared" si="0"/>
        <v>87.75</v>
      </c>
    </row>
    <row r="67" spans="1:9" s="41" customFormat="1" ht="30.95" customHeight="1" x14ac:dyDescent="0.15">
      <c r="A67" s="4">
        <v>64</v>
      </c>
      <c r="B67" s="37" t="s">
        <v>33</v>
      </c>
      <c r="C67" s="38">
        <v>12</v>
      </c>
      <c r="D67" s="37" t="s">
        <v>58</v>
      </c>
      <c r="E67" s="39">
        <v>79</v>
      </c>
      <c r="F67" s="38">
        <v>81</v>
      </c>
      <c r="G67" s="38">
        <v>86</v>
      </c>
      <c r="H67" s="38">
        <v>89.33</v>
      </c>
      <c r="I67" s="40">
        <f t="shared" si="0"/>
        <v>83.98</v>
      </c>
    </row>
    <row r="68" spans="1:9" s="41" customFormat="1" ht="30.95" customHeight="1" x14ac:dyDescent="0.15">
      <c r="A68" s="4">
        <v>65</v>
      </c>
      <c r="B68" s="37" t="s">
        <v>33</v>
      </c>
      <c r="C68" s="38">
        <v>13</v>
      </c>
      <c r="D68" s="37" t="s">
        <v>58</v>
      </c>
      <c r="E68" s="39">
        <v>85.67</v>
      </c>
      <c r="F68" s="38">
        <v>76</v>
      </c>
      <c r="G68" s="38">
        <v>85</v>
      </c>
      <c r="H68" s="38">
        <v>87.67</v>
      </c>
      <c r="I68" s="40">
        <f t="shared" ref="I68:I131" si="1">ROUND(SUM(E68*0.3+F68*0.15+G68*0.3+H68*0.25),2)</f>
        <v>84.52</v>
      </c>
    </row>
    <row r="69" spans="1:9" s="41" customFormat="1" ht="30.95" customHeight="1" x14ac:dyDescent="0.15">
      <c r="A69" s="4">
        <v>66</v>
      </c>
      <c r="B69" s="37" t="s">
        <v>33</v>
      </c>
      <c r="C69" s="38">
        <v>14</v>
      </c>
      <c r="D69" s="37" t="s">
        <v>58</v>
      </c>
      <c r="E69" s="39">
        <v>83</v>
      </c>
      <c r="F69" s="38">
        <v>83</v>
      </c>
      <c r="G69" s="38">
        <v>88.67</v>
      </c>
      <c r="H69" s="38">
        <v>87.67</v>
      </c>
      <c r="I69" s="40">
        <f t="shared" si="1"/>
        <v>85.87</v>
      </c>
    </row>
    <row r="70" spans="1:9" s="41" customFormat="1" ht="30.95" customHeight="1" x14ac:dyDescent="0.15">
      <c r="A70" s="4">
        <v>67</v>
      </c>
      <c r="B70" s="37" t="s">
        <v>33</v>
      </c>
      <c r="C70" s="38">
        <v>15</v>
      </c>
      <c r="D70" s="37" t="s">
        <v>58</v>
      </c>
      <c r="E70" s="39">
        <v>79.33</v>
      </c>
      <c r="F70" s="38">
        <v>76.33</v>
      </c>
      <c r="G70" s="38">
        <v>84.33</v>
      </c>
      <c r="H70" s="38">
        <v>83</v>
      </c>
      <c r="I70" s="40">
        <f t="shared" si="1"/>
        <v>81.3</v>
      </c>
    </row>
    <row r="71" spans="1:9" s="1" customFormat="1" ht="30.95" customHeight="1" x14ac:dyDescent="0.15">
      <c r="A71" s="4">
        <v>68</v>
      </c>
      <c r="B71" s="6" t="s">
        <v>7</v>
      </c>
      <c r="C71" s="30">
        <v>1</v>
      </c>
      <c r="D71" s="6" t="s">
        <v>61</v>
      </c>
      <c r="E71" s="31">
        <v>79.33</v>
      </c>
      <c r="F71" s="30">
        <v>76.33</v>
      </c>
      <c r="G71" s="30">
        <v>83</v>
      </c>
      <c r="H71" s="30">
        <v>79.33</v>
      </c>
      <c r="I71" s="29">
        <f t="shared" si="1"/>
        <v>79.98</v>
      </c>
    </row>
    <row r="72" spans="1:9" s="1" customFormat="1" ht="30.95" customHeight="1" x14ac:dyDescent="0.15">
      <c r="A72" s="4">
        <v>69</v>
      </c>
      <c r="B72" s="6" t="s">
        <v>7</v>
      </c>
      <c r="C72" s="30">
        <v>2</v>
      </c>
      <c r="D72" s="6" t="s">
        <v>61</v>
      </c>
      <c r="E72" s="31">
        <v>81</v>
      </c>
      <c r="F72" s="30">
        <v>82</v>
      </c>
      <c r="G72" s="30">
        <v>83.33</v>
      </c>
      <c r="H72" s="30">
        <v>84</v>
      </c>
      <c r="I72" s="29">
        <f t="shared" si="1"/>
        <v>82.6</v>
      </c>
    </row>
    <row r="73" spans="1:9" s="1" customFormat="1" ht="30.95" customHeight="1" x14ac:dyDescent="0.15">
      <c r="A73" s="4">
        <v>70</v>
      </c>
      <c r="B73" s="6" t="s">
        <v>7</v>
      </c>
      <c r="C73" s="30">
        <v>3</v>
      </c>
      <c r="D73" s="6" t="s">
        <v>61</v>
      </c>
      <c r="E73" s="31">
        <v>80.33</v>
      </c>
      <c r="F73" s="30">
        <v>81.33</v>
      </c>
      <c r="G73" s="30">
        <v>79</v>
      </c>
      <c r="H73" s="30">
        <v>81.33</v>
      </c>
      <c r="I73" s="29">
        <f t="shared" si="1"/>
        <v>80.33</v>
      </c>
    </row>
    <row r="74" spans="1:9" s="1" customFormat="1" ht="30.95" customHeight="1" x14ac:dyDescent="0.15">
      <c r="A74" s="4">
        <v>71</v>
      </c>
      <c r="B74" s="6" t="s">
        <v>7</v>
      </c>
      <c r="C74" s="30">
        <v>4</v>
      </c>
      <c r="D74" s="6" t="s">
        <v>61</v>
      </c>
      <c r="E74" s="31">
        <v>84</v>
      </c>
      <c r="F74" s="30">
        <v>83.33</v>
      </c>
      <c r="G74" s="30">
        <v>78.33</v>
      </c>
      <c r="H74" s="30">
        <v>82.67</v>
      </c>
      <c r="I74" s="29">
        <f t="shared" si="1"/>
        <v>81.87</v>
      </c>
    </row>
    <row r="75" spans="1:9" s="1" customFormat="1" ht="30.95" customHeight="1" x14ac:dyDescent="0.15">
      <c r="A75" s="4">
        <v>72</v>
      </c>
      <c r="B75" s="6" t="s">
        <v>7</v>
      </c>
      <c r="C75" s="30">
        <v>5</v>
      </c>
      <c r="D75" s="6" t="s">
        <v>61</v>
      </c>
      <c r="E75" s="31">
        <v>81</v>
      </c>
      <c r="F75" s="30">
        <v>81.33</v>
      </c>
      <c r="G75" s="30">
        <v>83</v>
      </c>
      <c r="H75" s="30">
        <v>84.33</v>
      </c>
      <c r="I75" s="29">
        <f t="shared" si="1"/>
        <v>82.48</v>
      </c>
    </row>
    <row r="76" spans="1:9" s="1" customFormat="1" ht="30.95" customHeight="1" x14ac:dyDescent="0.15">
      <c r="A76" s="4">
        <v>73</v>
      </c>
      <c r="B76" s="6" t="s">
        <v>7</v>
      </c>
      <c r="C76" s="30">
        <v>6</v>
      </c>
      <c r="D76" s="6" t="s">
        <v>61</v>
      </c>
      <c r="E76" s="31">
        <v>80.67</v>
      </c>
      <c r="F76" s="30">
        <v>77.67</v>
      </c>
      <c r="G76" s="30">
        <v>77.67</v>
      </c>
      <c r="H76" s="30">
        <v>77.67</v>
      </c>
      <c r="I76" s="29">
        <f t="shared" si="1"/>
        <v>78.569999999999993</v>
      </c>
    </row>
    <row r="77" spans="1:9" s="1" customFormat="1" ht="30.95" customHeight="1" x14ac:dyDescent="0.15">
      <c r="A77" s="4">
        <v>74</v>
      </c>
      <c r="B77" s="6" t="s">
        <v>7</v>
      </c>
      <c r="C77" s="30">
        <v>7</v>
      </c>
      <c r="D77" s="6" t="s">
        <v>61</v>
      </c>
      <c r="E77" s="31">
        <v>85.67</v>
      </c>
      <c r="F77" s="30">
        <v>84.33</v>
      </c>
      <c r="G77" s="30">
        <v>78.67</v>
      </c>
      <c r="H77" s="30">
        <v>81</v>
      </c>
      <c r="I77" s="29">
        <f t="shared" si="1"/>
        <v>82.2</v>
      </c>
    </row>
    <row r="78" spans="1:9" s="1" customFormat="1" ht="30.95" customHeight="1" x14ac:dyDescent="0.15">
      <c r="A78" s="4">
        <v>75</v>
      </c>
      <c r="B78" s="6" t="s">
        <v>7</v>
      </c>
      <c r="C78" s="30">
        <v>8</v>
      </c>
      <c r="D78" s="6" t="s">
        <v>61</v>
      </c>
      <c r="E78" s="31">
        <v>87</v>
      </c>
      <c r="F78" s="30">
        <v>86</v>
      </c>
      <c r="G78" s="30">
        <v>83.33</v>
      </c>
      <c r="H78" s="30">
        <v>85.67</v>
      </c>
      <c r="I78" s="29">
        <f t="shared" si="1"/>
        <v>85.42</v>
      </c>
    </row>
    <row r="79" spans="1:9" s="1" customFormat="1" ht="30.95" customHeight="1" x14ac:dyDescent="0.15">
      <c r="A79" s="4">
        <v>76</v>
      </c>
      <c r="B79" s="6" t="s">
        <v>7</v>
      </c>
      <c r="C79" s="30">
        <v>9</v>
      </c>
      <c r="D79" s="6" t="s">
        <v>61</v>
      </c>
      <c r="E79" s="31">
        <v>86.67</v>
      </c>
      <c r="F79" s="30">
        <v>85.33</v>
      </c>
      <c r="G79" s="30">
        <v>79.67</v>
      </c>
      <c r="H79" s="30">
        <v>83.67</v>
      </c>
      <c r="I79" s="29">
        <f t="shared" si="1"/>
        <v>83.62</v>
      </c>
    </row>
    <row r="80" spans="1:9" s="1" customFormat="1" ht="30.95" customHeight="1" x14ac:dyDescent="0.15">
      <c r="A80" s="4">
        <v>77</v>
      </c>
      <c r="B80" s="6" t="s">
        <v>7</v>
      </c>
      <c r="C80" s="30">
        <v>10</v>
      </c>
      <c r="D80" s="6" t="s">
        <v>61</v>
      </c>
      <c r="E80" s="31">
        <v>83.33</v>
      </c>
      <c r="F80" s="30">
        <v>80.67</v>
      </c>
      <c r="G80" s="30">
        <v>77.33</v>
      </c>
      <c r="H80" s="30">
        <v>79.33</v>
      </c>
      <c r="I80" s="29">
        <f t="shared" si="1"/>
        <v>80.13</v>
      </c>
    </row>
    <row r="81" spans="1:9" s="1" customFormat="1" ht="30.95" customHeight="1" x14ac:dyDescent="0.15">
      <c r="A81" s="4">
        <v>78</v>
      </c>
      <c r="B81" s="6" t="s">
        <v>7</v>
      </c>
      <c r="C81" s="30">
        <v>11</v>
      </c>
      <c r="D81" s="6" t="s">
        <v>61</v>
      </c>
      <c r="E81" s="31">
        <v>82.67</v>
      </c>
      <c r="F81" s="30">
        <v>81.67</v>
      </c>
      <c r="G81" s="30">
        <v>78.33</v>
      </c>
      <c r="H81" s="30">
        <v>83</v>
      </c>
      <c r="I81" s="29">
        <f t="shared" si="1"/>
        <v>81.3</v>
      </c>
    </row>
    <row r="82" spans="1:9" s="1" customFormat="1" ht="30.95" customHeight="1" x14ac:dyDescent="0.15">
      <c r="A82" s="4">
        <v>79</v>
      </c>
      <c r="B82" s="6" t="s">
        <v>7</v>
      </c>
      <c r="C82" s="30">
        <v>12</v>
      </c>
      <c r="D82" s="6" t="s">
        <v>61</v>
      </c>
      <c r="E82" s="31">
        <v>83.33</v>
      </c>
      <c r="F82" s="30">
        <v>76.67</v>
      </c>
      <c r="G82" s="30">
        <v>79</v>
      </c>
      <c r="H82" s="30">
        <v>80.67</v>
      </c>
      <c r="I82" s="29">
        <f t="shared" si="1"/>
        <v>80.37</v>
      </c>
    </row>
    <row r="83" spans="1:9" s="1" customFormat="1" ht="30.95" customHeight="1" x14ac:dyDescent="0.15">
      <c r="A83" s="4">
        <v>80</v>
      </c>
      <c r="B83" s="6" t="s">
        <v>7</v>
      </c>
      <c r="C83" s="30">
        <v>13</v>
      </c>
      <c r="D83" s="6" t="s">
        <v>61</v>
      </c>
      <c r="E83" s="31">
        <v>83.33</v>
      </c>
      <c r="F83" s="30">
        <v>82.67</v>
      </c>
      <c r="G83" s="30">
        <v>79.33</v>
      </c>
      <c r="H83" s="30">
        <v>84</v>
      </c>
      <c r="I83" s="29">
        <f t="shared" si="1"/>
        <v>82.2</v>
      </c>
    </row>
    <row r="84" spans="1:9" s="1" customFormat="1" ht="30.95" customHeight="1" x14ac:dyDescent="0.15">
      <c r="A84" s="4">
        <v>81</v>
      </c>
      <c r="B84" s="6" t="s">
        <v>7</v>
      </c>
      <c r="C84" s="30">
        <v>14</v>
      </c>
      <c r="D84" s="6" t="s">
        <v>61</v>
      </c>
      <c r="E84" s="31">
        <v>81.67</v>
      </c>
      <c r="F84" s="30">
        <v>86.67</v>
      </c>
      <c r="G84" s="30">
        <v>82.33</v>
      </c>
      <c r="H84" s="30">
        <v>85</v>
      </c>
      <c r="I84" s="29">
        <f t="shared" si="1"/>
        <v>83.45</v>
      </c>
    </row>
    <row r="85" spans="1:9" s="1" customFormat="1" ht="30.95" customHeight="1" x14ac:dyDescent="0.15">
      <c r="A85" s="4">
        <v>82</v>
      </c>
      <c r="B85" s="6" t="s">
        <v>7</v>
      </c>
      <c r="C85" s="30">
        <v>15</v>
      </c>
      <c r="D85" s="6" t="s">
        <v>61</v>
      </c>
      <c r="E85" s="31">
        <v>87.33</v>
      </c>
      <c r="F85" s="30">
        <v>83.67</v>
      </c>
      <c r="G85" s="30">
        <v>85</v>
      </c>
      <c r="H85" s="30">
        <v>84.67</v>
      </c>
      <c r="I85" s="29">
        <f t="shared" si="1"/>
        <v>85.42</v>
      </c>
    </row>
    <row r="86" spans="1:9" s="1" customFormat="1" ht="30.95" customHeight="1" x14ac:dyDescent="0.15">
      <c r="A86" s="4">
        <v>83</v>
      </c>
      <c r="B86" s="6" t="s">
        <v>7</v>
      </c>
      <c r="C86" s="30">
        <v>16</v>
      </c>
      <c r="D86" s="6" t="s">
        <v>61</v>
      </c>
      <c r="E86" s="31">
        <v>86.67</v>
      </c>
      <c r="F86" s="30">
        <v>83</v>
      </c>
      <c r="G86" s="30">
        <v>79</v>
      </c>
      <c r="H86" s="30">
        <v>81</v>
      </c>
      <c r="I86" s="29">
        <f t="shared" si="1"/>
        <v>82.4</v>
      </c>
    </row>
    <row r="87" spans="1:9" s="1" customFormat="1" ht="30.95" customHeight="1" x14ac:dyDescent="0.15">
      <c r="A87" s="4">
        <v>84</v>
      </c>
      <c r="B87" s="6" t="s">
        <v>7</v>
      </c>
      <c r="C87" s="30"/>
      <c r="D87" s="6" t="s">
        <v>61</v>
      </c>
      <c r="E87" s="31"/>
      <c r="F87" s="30"/>
      <c r="G87" s="30"/>
      <c r="H87" s="30"/>
      <c r="I87" s="29">
        <f t="shared" si="1"/>
        <v>0</v>
      </c>
    </row>
    <row r="88" spans="1:9" s="46" customFormat="1" ht="30.95" customHeight="1" x14ac:dyDescent="0.15">
      <c r="A88" s="4">
        <v>85</v>
      </c>
      <c r="B88" s="42" t="s">
        <v>8</v>
      </c>
      <c r="C88" s="43">
        <v>1</v>
      </c>
      <c r="D88" s="42" t="s">
        <v>59</v>
      </c>
      <c r="E88" s="44">
        <v>80.33</v>
      </c>
      <c r="F88" s="43">
        <v>73.67</v>
      </c>
      <c r="G88" s="43">
        <v>72.67</v>
      </c>
      <c r="H88" s="43">
        <v>77.33</v>
      </c>
      <c r="I88" s="45">
        <f t="shared" si="1"/>
        <v>76.28</v>
      </c>
    </row>
    <row r="89" spans="1:9" s="46" customFormat="1" ht="30.95" customHeight="1" x14ac:dyDescent="0.15">
      <c r="A89" s="4">
        <v>86</v>
      </c>
      <c r="B89" s="42" t="s">
        <v>8</v>
      </c>
      <c r="C89" s="43">
        <v>2</v>
      </c>
      <c r="D89" s="42" t="s">
        <v>59</v>
      </c>
      <c r="E89" s="44">
        <v>77</v>
      </c>
      <c r="F89" s="43">
        <v>79.33</v>
      </c>
      <c r="G89" s="43">
        <v>78.67</v>
      </c>
      <c r="H89" s="43">
        <v>82.33</v>
      </c>
      <c r="I89" s="45">
        <f t="shared" si="1"/>
        <v>79.180000000000007</v>
      </c>
    </row>
    <row r="90" spans="1:9" s="46" customFormat="1" ht="30.95" customHeight="1" x14ac:dyDescent="0.15">
      <c r="A90" s="4">
        <v>87</v>
      </c>
      <c r="B90" s="42" t="s">
        <v>8</v>
      </c>
      <c r="C90" s="43">
        <v>3</v>
      </c>
      <c r="D90" s="42" t="s">
        <v>59</v>
      </c>
      <c r="E90" s="44">
        <v>85.5</v>
      </c>
      <c r="F90" s="43">
        <v>85</v>
      </c>
      <c r="G90" s="43">
        <v>77</v>
      </c>
      <c r="H90" s="43">
        <v>86.33</v>
      </c>
      <c r="I90" s="45">
        <f t="shared" si="1"/>
        <v>83.08</v>
      </c>
    </row>
    <row r="91" spans="1:9" s="46" customFormat="1" ht="30.95" customHeight="1" x14ac:dyDescent="0.15">
      <c r="A91" s="4">
        <v>88</v>
      </c>
      <c r="B91" s="42" t="s">
        <v>8</v>
      </c>
      <c r="C91" s="43">
        <v>4</v>
      </c>
      <c r="D91" s="42" t="s">
        <v>59</v>
      </c>
      <c r="E91" s="44">
        <v>79.5</v>
      </c>
      <c r="F91" s="43">
        <v>78.83</v>
      </c>
      <c r="G91" s="43">
        <v>84.33</v>
      </c>
      <c r="H91" s="43">
        <v>85</v>
      </c>
      <c r="I91" s="45">
        <f t="shared" si="1"/>
        <v>82.22</v>
      </c>
    </row>
    <row r="92" spans="1:9" s="46" customFormat="1" ht="30.95" customHeight="1" x14ac:dyDescent="0.15">
      <c r="A92" s="4">
        <v>89</v>
      </c>
      <c r="B92" s="42" t="s">
        <v>8</v>
      </c>
      <c r="C92" s="43">
        <v>5</v>
      </c>
      <c r="D92" s="42" t="s">
        <v>59</v>
      </c>
      <c r="E92" s="44">
        <v>79.33</v>
      </c>
      <c r="F92" s="43">
        <v>71.67</v>
      </c>
      <c r="G92" s="43">
        <v>78</v>
      </c>
      <c r="H92" s="43">
        <v>77</v>
      </c>
      <c r="I92" s="45">
        <f t="shared" si="1"/>
        <v>77.2</v>
      </c>
    </row>
    <row r="93" spans="1:9" s="46" customFormat="1" ht="30.95" customHeight="1" x14ac:dyDescent="0.15">
      <c r="A93" s="4">
        <v>90</v>
      </c>
      <c r="B93" s="42" t="s">
        <v>8</v>
      </c>
      <c r="C93" s="43">
        <v>6</v>
      </c>
      <c r="D93" s="42" t="s">
        <v>59</v>
      </c>
      <c r="E93" s="44">
        <v>78.67</v>
      </c>
      <c r="F93" s="43">
        <v>76.67</v>
      </c>
      <c r="G93" s="43">
        <v>79.67</v>
      </c>
      <c r="H93" s="43">
        <v>85.67</v>
      </c>
      <c r="I93" s="45">
        <f t="shared" si="1"/>
        <v>80.42</v>
      </c>
    </row>
    <row r="94" spans="1:9" s="46" customFormat="1" ht="30.95" customHeight="1" x14ac:dyDescent="0.15">
      <c r="A94" s="4">
        <v>91</v>
      </c>
      <c r="B94" s="42" t="s">
        <v>8</v>
      </c>
      <c r="C94" s="43">
        <v>7</v>
      </c>
      <c r="D94" s="42" t="s">
        <v>59</v>
      </c>
      <c r="E94" s="44">
        <v>82.33</v>
      </c>
      <c r="F94" s="43">
        <v>78</v>
      </c>
      <c r="G94" s="43">
        <v>82.67</v>
      </c>
      <c r="H94" s="43">
        <v>85</v>
      </c>
      <c r="I94" s="45">
        <f t="shared" si="1"/>
        <v>82.45</v>
      </c>
    </row>
    <row r="95" spans="1:9" s="46" customFormat="1" ht="30.95" customHeight="1" x14ac:dyDescent="0.15">
      <c r="A95" s="4">
        <v>92</v>
      </c>
      <c r="B95" s="42" t="s">
        <v>8</v>
      </c>
      <c r="C95" s="43">
        <v>8</v>
      </c>
      <c r="D95" s="42" t="s">
        <v>59</v>
      </c>
      <c r="E95" s="44">
        <v>85.67</v>
      </c>
      <c r="F95" s="43">
        <v>86.5</v>
      </c>
      <c r="G95" s="43">
        <v>85.33</v>
      </c>
      <c r="H95" s="43">
        <v>86</v>
      </c>
      <c r="I95" s="45">
        <f t="shared" si="1"/>
        <v>85.78</v>
      </c>
    </row>
    <row r="96" spans="1:9" s="46" customFormat="1" ht="30.95" customHeight="1" x14ac:dyDescent="0.15">
      <c r="A96" s="4">
        <v>93</v>
      </c>
      <c r="B96" s="42" t="s">
        <v>8</v>
      </c>
      <c r="C96" s="43">
        <v>9</v>
      </c>
      <c r="D96" s="42" t="s">
        <v>59</v>
      </c>
      <c r="E96" s="44">
        <v>78.67</v>
      </c>
      <c r="F96" s="43">
        <v>82.17</v>
      </c>
      <c r="G96" s="43">
        <v>80.33</v>
      </c>
      <c r="H96" s="43">
        <v>80.33</v>
      </c>
      <c r="I96" s="45">
        <f t="shared" si="1"/>
        <v>80.11</v>
      </c>
    </row>
    <row r="97" spans="1:9" s="46" customFormat="1" ht="30.95" customHeight="1" x14ac:dyDescent="0.15">
      <c r="A97" s="4">
        <v>94</v>
      </c>
      <c r="B97" s="42" t="s">
        <v>8</v>
      </c>
      <c r="C97" s="43">
        <v>10</v>
      </c>
      <c r="D97" s="42" t="s">
        <v>59</v>
      </c>
      <c r="E97" s="44">
        <v>81.83</v>
      </c>
      <c r="F97" s="43">
        <v>80.33</v>
      </c>
      <c r="G97" s="43">
        <v>75.33</v>
      </c>
      <c r="H97" s="43">
        <v>83.67</v>
      </c>
      <c r="I97" s="45">
        <f t="shared" si="1"/>
        <v>80.12</v>
      </c>
    </row>
    <row r="98" spans="1:9" s="46" customFormat="1" ht="30.95" customHeight="1" x14ac:dyDescent="0.15">
      <c r="A98" s="4">
        <v>95</v>
      </c>
      <c r="B98" s="42" t="s">
        <v>8</v>
      </c>
      <c r="C98" s="43">
        <v>11</v>
      </c>
      <c r="D98" s="42" t="s">
        <v>59</v>
      </c>
      <c r="E98" s="44">
        <v>82.8</v>
      </c>
      <c r="F98" s="43">
        <v>79.33</v>
      </c>
      <c r="G98" s="43">
        <v>71.33</v>
      </c>
      <c r="H98" s="43">
        <v>79</v>
      </c>
      <c r="I98" s="45">
        <f t="shared" si="1"/>
        <v>77.89</v>
      </c>
    </row>
    <row r="99" spans="1:9" s="46" customFormat="1" ht="30.95" customHeight="1" x14ac:dyDescent="0.15">
      <c r="A99" s="4">
        <v>96</v>
      </c>
      <c r="B99" s="42" t="s">
        <v>8</v>
      </c>
      <c r="C99" s="43">
        <v>12</v>
      </c>
      <c r="D99" s="42" t="s">
        <v>59</v>
      </c>
      <c r="E99" s="44">
        <v>86.63</v>
      </c>
      <c r="F99" s="43">
        <v>82.67</v>
      </c>
      <c r="G99" s="43">
        <v>73</v>
      </c>
      <c r="H99" s="43">
        <v>81.33</v>
      </c>
      <c r="I99" s="45">
        <f t="shared" si="1"/>
        <v>80.62</v>
      </c>
    </row>
    <row r="100" spans="1:9" s="46" customFormat="1" ht="30.95" customHeight="1" x14ac:dyDescent="0.15">
      <c r="A100" s="4">
        <v>97</v>
      </c>
      <c r="B100" s="42" t="s">
        <v>8</v>
      </c>
      <c r="C100" s="43">
        <v>13</v>
      </c>
      <c r="D100" s="42" t="s">
        <v>59</v>
      </c>
      <c r="E100" s="44">
        <v>87.47</v>
      </c>
      <c r="F100" s="43">
        <v>87.67</v>
      </c>
      <c r="G100" s="43">
        <v>88.33</v>
      </c>
      <c r="H100" s="43">
        <v>87.67</v>
      </c>
      <c r="I100" s="45">
        <f t="shared" si="1"/>
        <v>87.81</v>
      </c>
    </row>
    <row r="101" spans="1:9" s="46" customFormat="1" ht="30.95" customHeight="1" x14ac:dyDescent="0.15">
      <c r="A101" s="4">
        <v>98</v>
      </c>
      <c r="B101" s="42" t="s">
        <v>8</v>
      </c>
      <c r="C101" s="43">
        <v>14</v>
      </c>
      <c r="D101" s="42" t="s">
        <v>59</v>
      </c>
      <c r="E101" s="44">
        <v>84.97</v>
      </c>
      <c r="F101" s="43">
        <v>81.33</v>
      </c>
      <c r="G101" s="43">
        <v>82.33</v>
      </c>
      <c r="H101" s="43">
        <v>85.67</v>
      </c>
      <c r="I101" s="45">
        <f t="shared" si="1"/>
        <v>83.81</v>
      </c>
    </row>
    <row r="102" spans="1:9" s="46" customFormat="1" ht="30.95" customHeight="1" x14ac:dyDescent="0.15">
      <c r="A102" s="4">
        <v>99</v>
      </c>
      <c r="B102" s="42" t="s">
        <v>8</v>
      </c>
      <c r="C102" s="43">
        <v>15</v>
      </c>
      <c r="D102" s="42" t="s">
        <v>59</v>
      </c>
      <c r="E102" s="44">
        <v>81</v>
      </c>
      <c r="F102" s="43">
        <v>81</v>
      </c>
      <c r="G102" s="43">
        <v>75</v>
      </c>
      <c r="H102" s="43">
        <v>81.67</v>
      </c>
      <c r="I102" s="45">
        <f t="shared" si="1"/>
        <v>79.37</v>
      </c>
    </row>
    <row r="103" spans="1:9" s="46" customFormat="1" ht="30.95" customHeight="1" x14ac:dyDescent="0.15">
      <c r="A103" s="4">
        <v>100</v>
      </c>
      <c r="B103" s="42" t="s">
        <v>8</v>
      </c>
      <c r="C103" s="43">
        <v>16</v>
      </c>
      <c r="D103" s="42" t="s">
        <v>59</v>
      </c>
      <c r="E103" s="44">
        <v>77</v>
      </c>
      <c r="F103" s="43">
        <v>76.67</v>
      </c>
      <c r="G103" s="43">
        <v>83</v>
      </c>
      <c r="H103" s="43">
        <v>81.67</v>
      </c>
      <c r="I103" s="45">
        <f t="shared" si="1"/>
        <v>79.92</v>
      </c>
    </row>
    <row r="104" spans="1:9" s="1" customFormat="1" ht="30.95" customHeight="1" x14ac:dyDescent="0.15">
      <c r="A104" s="4">
        <v>101</v>
      </c>
      <c r="B104" s="6" t="s">
        <v>4</v>
      </c>
      <c r="C104" s="30">
        <v>1</v>
      </c>
      <c r="D104" s="6" t="s">
        <v>66</v>
      </c>
      <c r="E104" s="31">
        <v>85.67</v>
      </c>
      <c r="F104" s="30">
        <v>85</v>
      </c>
      <c r="G104" s="30">
        <v>78</v>
      </c>
      <c r="H104" s="30">
        <v>80</v>
      </c>
      <c r="I104" s="29">
        <f t="shared" si="1"/>
        <v>81.849999999999994</v>
      </c>
    </row>
    <row r="105" spans="1:9" s="1" customFormat="1" ht="30.95" customHeight="1" x14ac:dyDescent="0.15">
      <c r="A105" s="4">
        <v>102</v>
      </c>
      <c r="B105" s="6" t="s">
        <v>4</v>
      </c>
      <c r="C105" s="30">
        <v>2</v>
      </c>
      <c r="D105" s="6" t="s">
        <v>66</v>
      </c>
      <c r="E105" s="31">
        <v>82.33</v>
      </c>
      <c r="F105" s="30">
        <v>84.67</v>
      </c>
      <c r="G105" s="30">
        <v>79.33</v>
      </c>
      <c r="H105" s="30">
        <v>82.33</v>
      </c>
      <c r="I105" s="29">
        <f t="shared" si="1"/>
        <v>81.78</v>
      </c>
    </row>
    <row r="106" spans="1:9" s="1" customFormat="1" ht="30.95" customHeight="1" x14ac:dyDescent="0.15">
      <c r="A106" s="4">
        <v>103</v>
      </c>
      <c r="B106" s="6" t="s">
        <v>4</v>
      </c>
      <c r="C106" s="30">
        <v>3</v>
      </c>
      <c r="D106" s="6" t="s">
        <v>66</v>
      </c>
      <c r="E106" s="31">
        <v>85.33</v>
      </c>
      <c r="F106" s="30">
        <v>88.67</v>
      </c>
      <c r="G106" s="30">
        <v>80.67</v>
      </c>
      <c r="H106" s="30">
        <v>85</v>
      </c>
      <c r="I106" s="29">
        <f t="shared" si="1"/>
        <v>84.35</v>
      </c>
    </row>
    <row r="107" spans="1:9" s="1" customFormat="1" ht="30.95" customHeight="1" x14ac:dyDescent="0.15">
      <c r="A107" s="4">
        <v>104</v>
      </c>
      <c r="B107" s="6" t="s">
        <v>4</v>
      </c>
      <c r="C107" s="30">
        <v>4</v>
      </c>
      <c r="D107" s="6" t="s">
        <v>66</v>
      </c>
      <c r="E107" s="31">
        <v>89</v>
      </c>
      <c r="F107" s="30">
        <v>85.67</v>
      </c>
      <c r="G107" s="30">
        <v>87.67</v>
      </c>
      <c r="H107" s="30">
        <v>83.67</v>
      </c>
      <c r="I107" s="29">
        <f t="shared" si="1"/>
        <v>86.77</v>
      </c>
    </row>
    <row r="108" spans="1:9" s="1" customFormat="1" ht="30.95" customHeight="1" x14ac:dyDescent="0.15">
      <c r="A108" s="4">
        <v>105</v>
      </c>
      <c r="B108" s="6" t="s">
        <v>4</v>
      </c>
      <c r="C108" s="30">
        <v>5</v>
      </c>
      <c r="D108" s="6" t="s">
        <v>66</v>
      </c>
      <c r="E108" s="31">
        <v>86.67</v>
      </c>
      <c r="F108" s="30">
        <v>86.67</v>
      </c>
      <c r="G108" s="30">
        <v>86</v>
      </c>
      <c r="H108" s="30">
        <v>83.33</v>
      </c>
      <c r="I108" s="29">
        <f t="shared" si="1"/>
        <v>85.63</v>
      </c>
    </row>
    <row r="109" spans="1:9" s="1" customFormat="1" ht="30.95" customHeight="1" x14ac:dyDescent="0.15">
      <c r="A109" s="4">
        <v>106</v>
      </c>
      <c r="B109" s="6" t="s">
        <v>4</v>
      </c>
      <c r="C109" s="30">
        <v>6</v>
      </c>
      <c r="D109" s="6" t="s">
        <v>66</v>
      </c>
      <c r="E109" s="31">
        <v>86.33</v>
      </c>
      <c r="F109" s="30">
        <v>89</v>
      </c>
      <c r="G109" s="30">
        <v>78.33</v>
      </c>
      <c r="H109" s="30">
        <v>86.67</v>
      </c>
      <c r="I109" s="29">
        <f t="shared" si="1"/>
        <v>84.42</v>
      </c>
    </row>
    <row r="110" spans="1:9" s="1" customFormat="1" ht="30.95" customHeight="1" x14ac:dyDescent="0.15">
      <c r="A110" s="4">
        <v>107</v>
      </c>
      <c r="B110" s="6" t="s">
        <v>4</v>
      </c>
      <c r="C110" s="30">
        <v>7</v>
      </c>
      <c r="D110" s="6" t="s">
        <v>66</v>
      </c>
      <c r="E110" s="31">
        <v>85</v>
      </c>
      <c r="F110" s="30">
        <v>86</v>
      </c>
      <c r="G110" s="30">
        <v>82.67</v>
      </c>
      <c r="H110" s="30">
        <v>85</v>
      </c>
      <c r="I110" s="29">
        <f t="shared" si="1"/>
        <v>84.45</v>
      </c>
    </row>
    <row r="111" spans="1:9" s="1" customFormat="1" ht="30.95" customHeight="1" x14ac:dyDescent="0.15">
      <c r="A111" s="4">
        <v>108</v>
      </c>
      <c r="B111" s="6" t="s">
        <v>4</v>
      </c>
      <c r="C111" s="30">
        <v>8</v>
      </c>
      <c r="D111" s="6" t="s">
        <v>66</v>
      </c>
      <c r="E111" s="31">
        <v>89.33</v>
      </c>
      <c r="F111" s="30">
        <v>87</v>
      </c>
      <c r="G111" s="30">
        <v>80.67</v>
      </c>
      <c r="H111" s="30">
        <v>81</v>
      </c>
      <c r="I111" s="29">
        <f t="shared" si="1"/>
        <v>84.3</v>
      </c>
    </row>
    <row r="112" spans="1:9" s="1" customFormat="1" ht="30.95" customHeight="1" x14ac:dyDescent="0.15">
      <c r="A112" s="4">
        <v>109</v>
      </c>
      <c r="B112" s="6" t="s">
        <v>4</v>
      </c>
      <c r="C112" s="30">
        <v>9</v>
      </c>
      <c r="D112" s="6" t="s">
        <v>66</v>
      </c>
      <c r="E112" s="31">
        <v>86.33</v>
      </c>
      <c r="F112" s="30">
        <v>86.33</v>
      </c>
      <c r="G112" s="30">
        <v>81</v>
      </c>
      <c r="H112" s="30">
        <v>84.33</v>
      </c>
      <c r="I112" s="29">
        <f t="shared" si="1"/>
        <v>84.23</v>
      </c>
    </row>
    <row r="113" spans="1:9" s="1" customFormat="1" ht="30.95" customHeight="1" x14ac:dyDescent="0.15">
      <c r="A113" s="4">
        <v>110</v>
      </c>
      <c r="B113" s="6" t="s">
        <v>4</v>
      </c>
      <c r="C113" s="30">
        <v>10</v>
      </c>
      <c r="D113" s="6" t="s">
        <v>66</v>
      </c>
      <c r="E113" s="31">
        <v>88</v>
      </c>
      <c r="F113" s="30">
        <v>88.33</v>
      </c>
      <c r="G113" s="30">
        <v>79.67</v>
      </c>
      <c r="H113" s="30">
        <v>85</v>
      </c>
      <c r="I113" s="29">
        <f t="shared" si="1"/>
        <v>84.8</v>
      </c>
    </row>
    <row r="114" spans="1:9" s="1" customFormat="1" ht="30.95" customHeight="1" x14ac:dyDescent="0.15">
      <c r="A114" s="4">
        <v>111</v>
      </c>
      <c r="B114" s="6" t="s">
        <v>4</v>
      </c>
      <c r="C114" s="30">
        <v>11</v>
      </c>
      <c r="D114" s="6" t="s">
        <v>66</v>
      </c>
      <c r="E114" s="31">
        <v>89</v>
      </c>
      <c r="F114" s="30">
        <v>87.67</v>
      </c>
      <c r="G114" s="30">
        <v>82.33</v>
      </c>
      <c r="H114" s="30">
        <v>88</v>
      </c>
      <c r="I114" s="29">
        <f t="shared" si="1"/>
        <v>86.55</v>
      </c>
    </row>
    <row r="115" spans="1:9" s="1" customFormat="1" ht="30.95" customHeight="1" x14ac:dyDescent="0.15">
      <c r="A115" s="4">
        <v>112</v>
      </c>
      <c r="B115" s="6" t="s">
        <v>4</v>
      </c>
      <c r="C115" s="30">
        <v>12</v>
      </c>
      <c r="D115" s="6" t="s">
        <v>66</v>
      </c>
      <c r="E115" s="31">
        <v>86</v>
      </c>
      <c r="F115" s="30">
        <v>83</v>
      </c>
      <c r="G115" s="30">
        <v>82.67</v>
      </c>
      <c r="H115" s="30">
        <v>86.33</v>
      </c>
      <c r="I115" s="29">
        <f t="shared" si="1"/>
        <v>84.63</v>
      </c>
    </row>
    <row r="116" spans="1:9" s="1" customFormat="1" ht="30.95" customHeight="1" x14ac:dyDescent="0.15">
      <c r="A116" s="4">
        <v>113</v>
      </c>
      <c r="B116" s="6" t="s">
        <v>4</v>
      </c>
      <c r="C116" s="30">
        <v>13</v>
      </c>
      <c r="D116" s="6" t="s">
        <v>66</v>
      </c>
      <c r="E116" s="31">
        <v>84</v>
      </c>
      <c r="F116" s="30">
        <v>86</v>
      </c>
      <c r="G116" s="30">
        <v>82.33</v>
      </c>
      <c r="H116" s="30">
        <v>82</v>
      </c>
      <c r="I116" s="29">
        <f t="shared" si="1"/>
        <v>83.3</v>
      </c>
    </row>
    <row r="117" spans="1:9" s="1" customFormat="1" ht="30.95" customHeight="1" x14ac:dyDescent="0.15">
      <c r="A117" s="4">
        <v>114</v>
      </c>
      <c r="B117" s="6" t="s">
        <v>4</v>
      </c>
      <c r="C117" s="30">
        <v>14</v>
      </c>
      <c r="D117" s="6" t="s">
        <v>66</v>
      </c>
      <c r="E117" s="31">
        <v>85</v>
      </c>
      <c r="F117" s="30">
        <v>87.67</v>
      </c>
      <c r="G117" s="30">
        <v>78</v>
      </c>
      <c r="H117" s="30">
        <v>85.33</v>
      </c>
      <c r="I117" s="29">
        <f t="shared" si="1"/>
        <v>83.38</v>
      </c>
    </row>
    <row r="118" spans="1:9" s="1" customFormat="1" ht="30.95" customHeight="1" x14ac:dyDescent="0.15">
      <c r="A118" s="4">
        <v>115</v>
      </c>
      <c r="B118" s="6" t="s">
        <v>4</v>
      </c>
      <c r="C118" s="30">
        <v>15</v>
      </c>
      <c r="D118" s="6" t="s">
        <v>66</v>
      </c>
      <c r="E118" s="31">
        <v>84.33</v>
      </c>
      <c r="F118" s="30">
        <v>88</v>
      </c>
      <c r="G118" s="30">
        <v>86.67</v>
      </c>
      <c r="H118" s="30">
        <v>84.67</v>
      </c>
      <c r="I118" s="29">
        <f t="shared" si="1"/>
        <v>85.67</v>
      </c>
    </row>
    <row r="119" spans="1:9" s="1" customFormat="1" ht="30.95" customHeight="1" x14ac:dyDescent="0.15">
      <c r="A119" s="4">
        <v>116</v>
      </c>
      <c r="B119" s="6" t="s">
        <v>4</v>
      </c>
      <c r="C119" s="30">
        <v>16</v>
      </c>
      <c r="D119" s="6" t="s">
        <v>66</v>
      </c>
      <c r="E119" s="31">
        <v>87.67</v>
      </c>
      <c r="F119" s="30">
        <v>88.33</v>
      </c>
      <c r="G119" s="30">
        <v>89</v>
      </c>
      <c r="H119" s="30">
        <v>85</v>
      </c>
      <c r="I119" s="29">
        <f t="shared" si="1"/>
        <v>87.5</v>
      </c>
    </row>
    <row r="120" spans="1:9" s="51" customFormat="1" ht="30.95" customHeight="1" x14ac:dyDescent="0.15">
      <c r="A120" s="4">
        <v>117</v>
      </c>
      <c r="B120" s="47" t="s">
        <v>5</v>
      </c>
      <c r="C120" s="48">
        <v>1</v>
      </c>
      <c r="D120" s="47" t="s">
        <v>60</v>
      </c>
      <c r="E120" s="49">
        <v>79.33</v>
      </c>
      <c r="F120" s="48">
        <v>78</v>
      </c>
      <c r="G120" s="48">
        <v>81</v>
      </c>
      <c r="H120" s="48">
        <v>80.3</v>
      </c>
      <c r="I120" s="50">
        <f t="shared" si="1"/>
        <v>79.87</v>
      </c>
    </row>
    <row r="121" spans="1:9" s="51" customFormat="1" ht="30.95" customHeight="1" x14ac:dyDescent="0.15">
      <c r="A121" s="4">
        <v>118</v>
      </c>
      <c r="B121" s="47" t="s">
        <v>5</v>
      </c>
      <c r="C121" s="48">
        <v>2</v>
      </c>
      <c r="D121" s="47" t="s">
        <v>60</v>
      </c>
      <c r="E121" s="49">
        <v>86</v>
      </c>
      <c r="F121" s="48">
        <v>82.33</v>
      </c>
      <c r="G121" s="48">
        <v>83</v>
      </c>
      <c r="H121" s="48">
        <v>83.3</v>
      </c>
      <c r="I121" s="50">
        <f t="shared" si="1"/>
        <v>83.87</v>
      </c>
    </row>
    <row r="122" spans="1:9" s="51" customFormat="1" ht="30.95" customHeight="1" x14ac:dyDescent="0.15">
      <c r="A122" s="4">
        <v>119</v>
      </c>
      <c r="B122" s="47" t="s">
        <v>5</v>
      </c>
      <c r="C122" s="48">
        <v>3</v>
      </c>
      <c r="D122" s="47" t="s">
        <v>60</v>
      </c>
      <c r="E122" s="49">
        <v>82.33</v>
      </c>
      <c r="F122" s="48">
        <v>82.67</v>
      </c>
      <c r="G122" s="48">
        <v>77.599999999999994</v>
      </c>
      <c r="H122" s="48">
        <v>78</v>
      </c>
      <c r="I122" s="50">
        <f t="shared" si="1"/>
        <v>79.88</v>
      </c>
    </row>
    <row r="123" spans="1:9" s="51" customFormat="1" ht="30.95" customHeight="1" x14ac:dyDescent="0.15">
      <c r="A123" s="4">
        <v>120</v>
      </c>
      <c r="B123" s="47" t="s">
        <v>5</v>
      </c>
      <c r="C123" s="48">
        <v>4</v>
      </c>
      <c r="D123" s="47" t="s">
        <v>60</v>
      </c>
      <c r="E123" s="49">
        <v>78.67</v>
      </c>
      <c r="F123" s="48">
        <v>82.67</v>
      </c>
      <c r="G123" s="48">
        <v>86.3</v>
      </c>
      <c r="H123" s="48">
        <v>87.3</v>
      </c>
      <c r="I123" s="50">
        <f t="shared" si="1"/>
        <v>83.72</v>
      </c>
    </row>
    <row r="124" spans="1:9" s="51" customFormat="1" ht="30.95" customHeight="1" x14ac:dyDescent="0.15">
      <c r="A124" s="4">
        <v>121</v>
      </c>
      <c r="B124" s="47" t="s">
        <v>5</v>
      </c>
      <c r="C124" s="48">
        <v>5</v>
      </c>
      <c r="D124" s="47" t="s">
        <v>60</v>
      </c>
      <c r="E124" s="49">
        <v>79.67</v>
      </c>
      <c r="F124" s="48">
        <v>79.67</v>
      </c>
      <c r="G124" s="48">
        <v>82.6</v>
      </c>
      <c r="H124" s="48">
        <v>83.6</v>
      </c>
      <c r="I124" s="50">
        <f t="shared" si="1"/>
        <v>81.53</v>
      </c>
    </row>
    <row r="125" spans="1:9" s="51" customFormat="1" ht="30.95" customHeight="1" x14ac:dyDescent="0.15">
      <c r="A125" s="4">
        <v>122</v>
      </c>
      <c r="B125" s="47" t="s">
        <v>5</v>
      </c>
      <c r="C125" s="48">
        <v>6</v>
      </c>
      <c r="D125" s="47" t="s">
        <v>60</v>
      </c>
      <c r="E125" s="49">
        <v>87</v>
      </c>
      <c r="F125" s="48">
        <v>87.67</v>
      </c>
      <c r="G125" s="48">
        <v>83.3</v>
      </c>
      <c r="H125" s="48">
        <v>86.3</v>
      </c>
      <c r="I125" s="50">
        <f t="shared" si="1"/>
        <v>85.82</v>
      </c>
    </row>
    <row r="126" spans="1:9" s="51" customFormat="1" ht="30.95" customHeight="1" x14ac:dyDescent="0.15">
      <c r="A126" s="4">
        <v>123</v>
      </c>
      <c r="B126" s="47" t="s">
        <v>5</v>
      </c>
      <c r="C126" s="48">
        <v>7</v>
      </c>
      <c r="D126" s="47" t="s">
        <v>60</v>
      </c>
      <c r="E126" s="49">
        <v>83</v>
      </c>
      <c r="F126" s="48">
        <v>80.33</v>
      </c>
      <c r="G126" s="48">
        <v>82.6</v>
      </c>
      <c r="H126" s="48">
        <v>81.3</v>
      </c>
      <c r="I126" s="50">
        <f t="shared" si="1"/>
        <v>82.05</v>
      </c>
    </row>
    <row r="127" spans="1:9" s="51" customFormat="1" ht="30.95" customHeight="1" x14ac:dyDescent="0.15">
      <c r="A127" s="4">
        <v>124</v>
      </c>
      <c r="B127" s="47" t="s">
        <v>5</v>
      </c>
      <c r="C127" s="48">
        <v>8</v>
      </c>
      <c r="D127" s="47" t="s">
        <v>60</v>
      </c>
      <c r="E127" s="49">
        <v>82.67</v>
      </c>
      <c r="F127" s="48">
        <v>83.33</v>
      </c>
      <c r="G127" s="48">
        <v>83</v>
      </c>
      <c r="H127" s="48">
        <v>83.6</v>
      </c>
      <c r="I127" s="50">
        <f t="shared" si="1"/>
        <v>83.1</v>
      </c>
    </row>
    <row r="128" spans="1:9" s="51" customFormat="1" ht="30.95" customHeight="1" x14ac:dyDescent="0.15">
      <c r="A128" s="4">
        <v>125</v>
      </c>
      <c r="B128" s="47" t="s">
        <v>5</v>
      </c>
      <c r="C128" s="48">
        <v>9</v>
      </c>
      <c r="D128" s="47" t="s">
        <v>60</v>
      </c>
      <c r="E128" s="49">
        <v>75.33</v>
      </c>
      <c r="F128" s="48">
        <v>76.33</v>
      </c>
      <c r="G128" s="48">
        <v>79.599999999999994</v>
      </c>
      <c r="H128" s="48">
        <v>82.6</v>
      </c>
      <c r="I128" s="50">
        <f t="shared" si="1"/>
        <v>78.58</v>
      </c>
    </row>
    <row r="129" spans="1:9" s="51" customFormat="1" ht="30.95" customHeight="1" x14ac:dyDescent="0.15">
      <c r="A129" s="4">
        <v>126</v>
      </c>
      <c r="B129" s="47" t="s">
        <v>5</v>
      </c>
      <c r="C129" s="48">
        <v>10</v>
      </c>
      <c r="D129" s="47" t="s">
        <v>60</v>
      </c>
      <c r="E129" s="49">
        <v>83</v>
      </c>
      <c r="F129" s="48">
        <v>80</v>
      </c>
      <c r="G129" s="48">
        <v>82.3</v>
      </c>
      <c r="H129" s="48">
        <v>86.6</v>
      </c>
      <c r="I129" s="50">
        <f t="shared" si="1"/>
        <v>83.24</v>
      </c>
    </row>
    <row r="130" spans="1:9" s="51" customFormat="1" ht="30.95" customHeight="1" x14ac:dyDescent="0.15">
      <c r="A130" s="4">
        <v>127</v>
      </c>
      <c r="B130" s="47" t="s">
        <v>5</v>
      </c>
      <c r="C130" s="48">
        <v>11</v>
      </c>
      <c r="D130" s="47" t="s">
        <v>60</v>
      </c>
      <c r="E130" s="49">
        <v>78.33</v>
      </c>
      <c r="F130" s="48">
        <v>77.33</v>
      </c>
      <c r="G130" s="48">
        <v>78.3</v>
      </c>
      <c r="H130" s="48">
        <v>79.599999999999994</v>
      </c>
      <c r="I130" s="50">
        <f t="shared" si="1"/>
        <v>78.489999999999995</v>
      </c>
    </row>
    <row r="131" spans="1:9" s="51" customFormat="1" ht="30.95" customHeight="1" x14ac:dyDescent="0.15">
      <c r="A131" s="4">
        <v>128</v>
      </c>
      <c r="B131" s="47" t="s">
        <v>5</v>
      </c>
      <c r="C131" s="48">
        <v>12</v>
      </c>
      <c r="D131" s="47" t="s">
        <v>60</v>
      </c>
      <c r="E131" s="49">
        <v>86</v>
      </c>
      <c r="F131" s="48">
        <v>85.33</v>
      </c>
      <c r="G131" s="48">
        <v>89.6</v>
      </c>
      <c r="H131" s="48">
        <v>87.6</v>
      </c>
      <c r="I131" s="50">
        <f t="shared" si="1"/>
        <v>87.38</v>
      </c>
    </row>
    <row r="132" spans="1:9" s="51" customFormat="1" ht="30.95" customHeight="1" x14ac:dyDescent="0.15">
      <c r="A132" s="4">
        <v>129</v>
      </c>
      <c r="B132" s="47" t="s">
        <v>5</v>
      </c>
      <c r="C132" s="48">
        <v>13</v>
      </c>
      <c r="D132" s="47" t="s">
        <v>60</v>
      </c>
      <c r="E132" s="49">
        <v>83.67</v>
      </c>
      <c r="F132" s="48">
        <v>81.67</v>
      </c>
      <c r="G132" s="48">
        <v>80.3</v>
      </c>
      <c r="H132" s="48">
        <v>84.3</v>
      </c>
      <c r="I132" s="50">
        <f t="shared" ref="I132:I163" si="2">ROUND(SUM(E132*0.3+F132*0.15+G132*0.3+H132*0.25),2)</f>
        <v>82.52</v>
      </c>
    </row>
    <row r="133" spans="1:9" s="51" customFormat="1" ht="30.95" customHeight="1" x14ac:dyDescent="0.15">
      <c r="A133" s="4">
        <v>130</v>
      </c>
      <c r="B133" s="47" t="s">
        <v>5</v>
      </c>
      <c r="C133" s="48">
        <v>14</v>
      </c>
      <c r="D133" s="47" t="s">
        <v>60</v>
      </c>
      <c r="E133" s="49">
        <v>86.33</v>
      </c>
      <c r="F133" s="48">
        <v>85.67</v>
      </c>
      <c r="G133" s="48">
        <v>80.599999999999994</v>
      </c>
      <c r="H133" s="48">
        <v>83.3</v>
      </c>
      <c r="I133" s="50">
        <f t="shared" si="2"/>
        <v>83.75</v>
      </c>
    </row>
    <row r="134" spans="1:9" s="51" customFormat="1" ht="30.95" customHeight="1" x14ac:dyDescent="0.15">
      <c r="A134" s="4">
        <v>131</v>
      </c>
      <c r="B134" s="47" t="s">
        <v>5</v>
      </c>
      <c r="C134" s="48">
        <v>15</v>
      </c>
      <c r="D134" s="47" t="s">
        <v>60</v>
      </c>
      <c r="E134" s="49">
        <v>75.33</v>
      </c>
      <c r="F134" s="48">
        <v>79.67</v>
      </c>
      <c r="G134" s="48">
        <v>80</v>
      </c>
      <c r="H134" s="48">
        <v>76.599999999999994</v>
      </c>
      <c r="I134" s="50">
        <f t="shared" si="2"/>
        <v>77.7</v>
      </c>
    </row>
    <row r="135" spans="1:9" s="51" customFormat="1" ht="30.95" customHeight="1" x14ac:dyDescent="0.15">
      <c r="A135" s="4">
        <v>132</v>
      </c>
      <c r="B135" s="47" t="s">
        <v>5</v>
      </c>
      <c r="C135" s="48">
        <v>16</v>
      </c>
      <c r="D135" s="47" t="s">
        <v>60</v>
      </c>
      <c r="E135" s="49">
        <v>82</v>
      </c>
      <c r="F135" s="48">
        <v>78.67</v>
      </c>
      <c r="G135" s="48">
        <v>82.3</v>
      </c>
      <c r="H135" s="48">
        <v>80</v>
      </c>
      <c r="I135" s="50">
        <f t="shared" si="2"/>
        <v>81.09</v>
      </c>
    </row>
    <row r="136" spans="1:9" s="1" customFormat="1" ht="30.95" customHeight="1" x14ac:dyDescent="0.15">
      <c r="A136" s="4">
        <v>133</v>
      </c>
      <c r="B136" s="6" t="s">
        <v>6</v>
      </c>
      <c r="C136" s="30">
        <v>1</v>
      </c>
      <c r="D136" s="6" t="s">
        <v>63</v>
      </c>
      <c r="E136" s="31">
        <v>77.33</v>
      </c>
      <c r="F136" s="30">
        <v>72.33</v>
      </c>
      <c r="G136" s="30">
        <v>80</v>
      </c>
      <c r="H136" s="30">
        <v>72.599999999999994</v>
      </c>
      <c r="I136" s="29">
        <f t="shared" ref="I136:I151" si="3">ROUND(SUM(E136*0.3+F136*0.15+G136*0.3+H136*0.25),2)</f>
        <v>76.2</v>
      </c>
    </row>
    <row r="137" spans="1:9" s="1" customFormat="1" ht="30.95" customHeight="1" x14ac:dyDescent="0.15">
      <c r="A137" s="4">
        <v>134</v>
      </c>
      <c r="B137" s="6" t="s">
        <v>6</v>
      </c>
      <c r="C137" s="30">
        <v>2</v>
      </c>
      <c r="D137" s="6" t="s">
        <v>63</v>
      </c>
      <c r="E137" s="31">
        <v>85</v>
      </c>
      <c r="F137" s="30">
        <v>83</v>
      </c>
      <c r="G137" s="30">
        <v>73.3</v>
      </c>
      <c r="H137" s="30">
        <v>79</v>
      </c>
      <c r="I137" s="29">
        <f t="shared" si="3"/>
        <v>79.69</v>
      </c>
    </row>
    <row r="138" spans="1:9" s="1" customFormat="1" ht="30.95" customHeight="1" x14ac:dyDescent="0.15">
      <c r="A138" s="4">
        <v>135</v>
      </c>
      <c r="B138" s="6" t="s">
        <v>6</v>
      </c>
      <c r="C138" s="30">
        <v>3</v>
      </c>
      <c r="D138" s="6" t="s">
        <v>63</v>
      </c>
      <c r="E138" s="31">
        <v>86.67</v>
      </c>
      <c r="F138" s="30">
        <v>81.67</v>
      </c>
      <c r="G138" s="30">
        <v>81.7</v>
      </c>
      <c r="H138" s="30">
        <v>80</v>
      </c>
      <c r="I138" s="29">
        <f t="shared" si="3"/>
        <v>82.76</v>
      </c>
    </row>
    <row r="139" spans="1:9" s="1" customFormat="1" ht="30.95" customHeight="1" x14ac:dyDescent="0.15">
      <c r="A139" s="4">
        <v>136</v>
      </c>
      <c r="B139" s="6" t="s">
        <v>6</v>
      </c>
      <c r="C139" s="30">
        <v>4</v>
      </c>
      <c r="D139" s="6" t="s">
        <v>63</v>
      </c>
      <c r="E139" s="31">
        <v>73.67</v>
      </c>
      <c r="F139" s="30">
        <v>75.33</v>
      </c>
      <c r="G139" s="30">
        <v>79.7</v>
      </c>
      <c r="H139" s="30">
        <v>73</v>
      </c>
      <c r="I139" s="29">
        <f t="shared" si="3"/>
        <v>75.56</v>
      </c>
    </row>
    <row r="140" spans="1:9" s="1" customFormat="1" ht="30.95" customHeight="1" x14ac:dyDescent="0.15">
      <c r="A140" s="4">
        <v>137</v>
      </c>
      <c r="B140" s="6" t="s">
        <v>6</v>
      </c>
      <c r="C140" s="30">
        <v>5</v>
      </c>
      <c r="D140" s="6" t="s">
        <v>63</v>
      </c>
      <c r="E140" s="31">
        <v>78</v>
      </c>
      <c r="F140" s="30">
        <v>76</v>
      </c>
      <c r="G140" s="30">
        <v>81.3</v>
      </c>
      <c r="H140" s="30">
        <v>84</v>
      </c>
      <c r="I140" s="29">
        <f t="shared" si="3"/>
        <v>80.19</v>
      </c>
    </row>
    <row r="141" spans="1:9" s="1" customFormat="1" ht="30.95" customHeight="1" x14ac:dyDescent="0.15">
      <c r="A141" s="4">
        <v>138</v>
      </c>
      <c r="B141" s="6" t="s">
        <v>6</v>
      </c>
      <c r="C141" s="30">
        <v>6</v>
      </c>
      <c r="D141" s="6" t="s">
        <v>63</v>
      </c>
      <c r="E141" s="31">
        <v>80</v>
      </c>
      <c r="F141" s="30">
        <v>70.67</v>
      </c>
      <c r="G141" s="30">
        <v>78</v>
      </c>
      <c r="H141" s="30">
        <v>82</v>
      </c>
      <c r="I141" s="29">
        <f t="shared" si="3"/>
        <v>78.5</v>
      </c>
    </row>
    <row r="142" spans="1:9" s="1" customFormat="1" ht="30.95" customHeight="1" x14ac:dyDescent="0.15">
      <c r="A142" s="4">
        <v>139</v>
      </c>
      <c r="B142" s="6" t="s">
        <v>6</v>
      </c>
      <c r="C142" s="30">
        <v>7</v>
      </c>
      <c r="D142" s="6" t="s">
        <v>63</v>
      </c>
      <c r="E142" s="31">
        <v>81</v>
      </c>
      <c r="F142" s="30">
        <v>78</v>
      </c>
      <c r="G142" s="30">
        <v>82</v>
      </c>
      <c r="H142" s="30">
        <v>78.7</v>
      </c>
      <c r="I142" s="29">
        <f t="shared" si="3"/>
        <v>80.28</v>
      </c>
    </row>
    <row r="143" spans="1:9" s="1" customFormat="1" ht="30.95" customHeight="1" x14ac:dyDescent="0.15">
      <c r="A143" s="4">
        <v>140</v>
      </c>
      <c r="B143" s="6" t="s">
        <v>6</v>
      </c>
      <c r="C143" s="30">
        <v>8</v>
      </c>
      <c r="D143" s="6" t="s">
        <v>63</v>
      </c>
      <c r="E143" s="31">
        <v>88.33</v>
      </c>
      <c r="F143" s="30">
        <v>87</v>
      </c>
      <c r="G143" s="30">
        <v>78.7</v>
      </c>
      <c r="H143" s="30">
        <v>83.3</v>
      </c>
      <c r="I143" s="29">
        <f t="shared" si="3"/>
        <v>83.98</v>
      </c>
    </row>
    <row r="144" spans="1:9" s="1" customFormat="1" ht="30.95" customHeight="1" x14ac:dyDescent="0.15">
      <c r="A144" s="4">
        <v>141</v>
      </c>
      <c r="B144" s="6" t="s">
        <v>6</v>
      </c>
      <c r="C144" s="30">
        <v>9</v>
      </c>
      <c r="D144" s="6" t="s">
        <v>63</v>
      </c>
      <c r="E144" s="31">
        <v>78</v>
      </c>
      <c r="F144" s="30">
        <v>77</v>
      </c>
      <c r="G144" s="30">
        <v>77</v>
      </c>
      <c r="H144" s="30">
        <v>78</v>
      </c>
      <c r="I144" s="29">
        <f t="shared" si="3"/>
        <v>77.55</v>
      </c>
    </row>
    <row r="145" spans="1:9" s="1" customFormat="1" ht="30.95" customHeight="1" x14ac:dyDescent="0.15">
      <c r="A145" s="4">
        <v>142</v>
      </c>
      <c r="B145" s="6" t="s">
        <v>6</v>
      </c>
      <c r="C145" s="30">
        <v>10</v>
      </c>
      <c r="D145" s="6" t="s">
        <v>63</v>
      </c>
      <c r="E145" s="31">
        <v>85</v>
      </c>
      <c r="F145" s="30">
        <v>85</v>
      </c>
      <c r="G145" s="30">
        <v>82.3</v>
      </c>
      <c r="H145" s="30">
        <v>83</v>
      </c>
      <c r="I145" s="29">
        <f t="shared" si="3"/>
        <v>83.69</v>
      </c>
    </row>
    <row r="146" spans="1:9" s="1" customFormat="1" ht="30.95" customHeight="1" x14ac:dyDescent="0.15">
      <c r="A146" s="4">
        <v>143</v>
      </c>
      <c r="B146" s="6" t="s">
        <v>6</v>
      </c>
      <c r="C146" s="30">
        <v>11</v>
      </c>
      <c r="D146" s="6" t="s">
        <v>63</v>
      </c>
      <c r="E146" s="31">
        <v>82</v>
      </c>
      <c r="F146" s="30">
        <v>80</v>
      </c>
      <c r="G146" s="30">
        <v>80</v>
      </c>
      <c r="H146" s="30">
        <v>82.3</v>
      </c>
      <c r="I146" s="29">
        <f t="shared" si="3"/>
        <v>81.180000000000007</v>
      </c>
    </row>
    <row r="147" spans="1:9" s="1" customFormat="1" ht="30.95" customHeight="1" x14ac:dyDescent="0.15">
      <c r="A147" s="4">
        <v>144</v>
      </c>
      <c r="B147" s="6" t="s">
        <v>6</v>
      </c>
      <c r="C147" s="30">
        <v>12</v>
      </c>
      <c r="D147" s="6" t="s">
        <v>63</v>
      </c>
      <c r="E147" s="31">
        <v>74.67</v>
      </c>
      <c r="F147" s="30">
        <v>72.67</v>
      </c>
      <c r="G147" s="30">
        <v>76</v>
      </c>
      <c r="H147" s="30">
        <v>75.7</v>
      </c>
      <c r="I147" s="29">
        <f t="shared" si="3"/>
        <v>75.03</v>
      </c>
    </row>
    <row r="148" spans="1:9" s="1" customFormat="1" ht="30.95" customHeight="1" x14ac:dyDescent="0.15">
      <c r="A148" s="4">
        <v>145</v>
      </c>
      <c r="B148" s="6" t="s">
        <v>6</v>
      </c>
      <c r="C148" s="30">
        <v>13</v>
      </c>
      <c r="D148" s="6" t="s">
        <v>63</v>
      </c>
      <c r="E148" s="31">
        <v>77.67</v>
      </c>
      <c r="F148" s="30">
        <v>72</v>
      </c>
      <c r="G148" s="30">
        <v>77.7</v>
      </c>
      <c r="H148" s="30">
        <v>79</v>
      </c>
      <c r="I148" s="29">
        <f t="shared" si="3"/>
        <v>77.16</v>
      </c>
    </row>
    <row r="149" spans="1:9" s="1" customFormat="1" ht="30.95" customHeight="1" x14ac:dyDescent="0.15">
      <c r="A149" s="4">
        <v>146</v>
      </c>
      <c r="B149" s="6" t="s">
        <v>6</v>
      </c>
      <c r="C149" s="30">
        <v>14</v>
      </c>
      <c r="D149" s="6" t="s">
        <v>63</v>
      </c>
      <c r="E149" s="31">
        <v>81</v>
      </c>
      <c r="F149" s="30">
        <v>78.33</v>
      </c>
      <c r="G149" s="30">
        <v>74.7</v>
      </c>
      <c r="H149" s="30">
        <v>78.7</v>
      </c>
      <c r="I149" s="29">
        <f t="shared" si="3"/>
        <v>78.13</v>
      </c>
    </row>
    <row r="150" spans="1:9" s="1" customFormat="1" ht="30.95" customHeight="1" x14ac:dyDescent="0.15">
      <c r="A150" s="4">
        <v>147</v>
      </c>
      <c r="B150" s="6" t="s">
        <v>6</v>
      </c>
      <c r="C150" s="30">
        <v>15</v>
      </c>
      <c r="D150" s="6" t="s">
        <v>63</v>
      </c>
      <c r="E150" s="31">
        <v>79.67</v>
      </c>
      <c r="F150" s="30">
        <v>76.67</v>
      </c>
      <c r="G150" s="30">
        <v>82.7</v>
      </c>
      <c r="H150" s="30">
        <v>78</v>
      </c>
      <c r="I150" s="29">
        <f t="shared" si="3"/>
        <v>79.709999999999994</v>
      </c>
    </row>
    <row r="151" spans="1:9" s="1" customFormat="1" ht="30.95" customHeight="1" x14ac:dyDescent="0.15">
      <c r="A151" s="4">
        <v>148</v>
      </c>
      <c r="B151" s="6" t="s">
        <v>6</v>
      </c>
      <c r="C151" s="30">
        <v>16</v>
      </c>
      <c r="D151" s="6" t="s">
        <v>63</v>
      </c>
      <c r="E151" s="31">
        <v>83</v>
      </c>
      <c r="F151" s="30">
        <v>82.33</v>
      </c>
      <c r="G151" s="30">
        <v>73.7</v>
      </c>
      <c r="H151" s="30">
        <v>71.7</v>
      </c>
      <c r="I151" s="29">
        <f t="shared" si="3"/>
        <v>77.28</v>
      </c>
    </row>
    <row r="152" spans="1:9" s="56" customFormat="1" ht="30.95" customHeight="1" x14ac:dyDescent="0.15">
      <c r="A152" s="4">
        <v>149</v>
      </c>
      <c r="B152" s="52" t="s">
        <v>9</v>
      </c>
      <c r="C152" s="53">
        <v>1</v>
      </c>
      <c r="D152" s="52" t="s">
        <v>65</v>
      </c>
      <c r="E152" s="54">
        <v>80</v>
      </c>
      <c r="F152" s="53">
        <v>84</v>
      </c>
      <c r="G152" s="53">
        <v>80.5</v>
      </c>
      <c r="H152" s="53">
        <v>83.33</v>
      </c>
      <c r="I152" s="55">
        <f t="shared" si="2"/>
        <v>81.58</v>
      </c>
    </row>
    <row r="153" spans="1:9" s="56" customFormat="1" ht="30.95" customHeight="1" x14ac:dyDescent="0.15">
      <c r="A153" s="4">
        <v>150</v>
      </c>
      <c r="B153" s="52" t="s">
        <v>9</v>
      </c>
      <c r="C153" s="53">
        <v>2</v>
      </c>
      <c r="D153" s="52" t="s">
        <v>65</v>
      </c>
      <c r="E153" s="54">
        <v>84.67</v>
      </c>
      <c r="F153" s="53">
        <v>77.33</v>
      </c>
      <c r="G153" s="53">
        <v>83.17</v>
      </c>
      <c r="H153" s="53">
        <v>86.33</v>
      </c>
      <c r="I153" s="55">
        <f t="shared" si="2"/>
        <v>83.53</v>
      </c>
    </row>
    <row r="154" spans="1:9" s="56" customFormat="1" ht="30.95" customHeight="1" x14ac:dyDescent="0.15">
      <c r="A154" s="4">
        <v>151</v>
      </c>
      <c r="B154" s="52" t="s">
        <v>9</v>
      </c>
      <c r="C154" s="53">
        <v>3</v>
      </c>
      <c r="D154" s="52" t="s">
        <v>65</v>
      </c>
      <c r="E154" s="54">
        <v>82.67</v>
      </c>
      <c r="F154" s="53">
        <v>82.5</v>
      </c>
      <c r="G154" s="53">
        <v>77.67</v>
      </c>
      <c r="H154" s="53">
        <v>83.33</v>
      </c>
      <c r="I154" s="55">
        <f t="shared" si="2"/>
        <v>81.31</v>
      </c>
    </row>
    <row r="155" spans="1:9" s="56" customFormat="1" ht="30.95" customHeight="1" x14ac:dyDescent="0.15">
      <c r="A155" s="4">
        <v>152</v>
      </c>
      <c r="B155" s="52" t="s">
        <v>9</v>
      </c>
      <c r="C155" s="53">
        <v>4</v>
      </c>
      <c r="D155" s="52" t="s">
        <v>65</v>
      </c>
      <c r="E155" s="54">
        <v>87.83</v>
      </c>
      <c r="F155" s="53">
        <v>80.33</v>
      </c>
      <c r="G155" s="53">
        <v>78.67</v>
      </c>
      <c r="H155" s="53">
        <v>86</v>
      </c>
      <c r="I155" s="55">
        <f t="shared" si="2"/>
        <v>83.5</v>
      </c>
    </row>
    <row r="156" spans="1:9" s="56" customFormat="1" ht="30.95" customHeight="1" x14ac:dyDescent="0.15">
      <c r="A156" s="4">
        <v>153</v>
      </c>
      <c r="B156" s="52" t="s">
        <v>9</v>
      </c>
      <c r="C156" s="53">
        <v>5</v>
      </c>
      <c r="D156" s="52" t="s">
        <v>65</v>
      </c>
      <c r="E156" s="54">
        <v>77.33</v>
      </c>
      <c r="F156" s="53">
        <v>76.67</v>
      </c>
      <c r="G156" s="53">
        <v>81.67</v>
      </c>
      <c r="H156" s="53">
        <v>81.67</v>
      </c>
      <c r="I156" s="55">
        <f t="shared" si="2"/>
        <v>79.62</v>
      </c>
    </row>
    <row r="157" spans="1:9" s="56" customFormat="1" ht="30.95" customHeight="1" x14ac:dyDescent="0.15">
      <c r="A157" s="4">
        <v>154</v>
      </c>
      <c r="B157" s="52" t="s">
        <v>9</v>
      </c>
      <c r="C157" s="53">
        <v>6</v>
      </c>
      <c r="D157" s="52" t="s">
        <v>65</v>
      </c>
      <c r="E157" s="54">
        <v>79.5</v>
      </c>
      <c r="F157" s="53">
        <v>80</v>
      </c>
      <c r="G157" s="53">
        <v>76.67</v>
      </c>
      <c r="H157" s="53">
        <v>83.5</v>
      </c>
      <c r="I157" s="55">
        <f t="shared" si="2"/>
        <v>79.73</v>
      </c>
    </row>
    <row r="158" spans="1:9" s="56" customFormat="1" ht="30.95" customHeight="1" x14ac:dyDescent="0.15">
      <c r="A158" s="4">
        <v>155</v>
      </c>
      <c r="B158" s="52" t="s">
        <v>9</v>
      </c>
      <c r="C158" s="53">
        <v>7</v>
      </c>
      <c r="D158" s="52" t="s">
        <v>65</v>
      </c>
      <c r="E158" s="54">
        <v>81.33</v>
      </c>
      <c r="F158" s="53">
        <v>77.17</v>
      </c>
      <c r="G158" s="53">
        <v>82</v>
      </c>
      <c r="H158" s="53">
        <v>80.17</v>
      </c>
      <c r="I158" s="55">
        <f t="shared" si="2"/>
        <v>80.62</v>
      </c>
    </row>
    <row r="159" spans="1:9" s="56" customFormat="1" ht="30.95" customHeight="1" x14ac:dyDescent="0.15">
      <c r="A159" s="4">
        <v>156</v>
      </c>
      <c r="B159" s="52" t="s">
        <v>9</v>
      </c>
      <c r="C159" s="53">
        <v>8</v>
      </c>
      <c r="D159" s="52" t="s">
        <v>65</v>
      </c>
      <c r="E159" s="54">
        <v>70.33</v>
      </c>
      <c r="F159" s="53">
        <v>60.67</v>
      </c>
      <c r="G159" s="53">
        <v>74.67</v>
      </c>
      <c r="H159" s="53">
        <v>75</v>
      </c>
      <c r="I159" s="55">
        <f t="shared" si="2"/>
        <v>71.349999999999994</v>
      </c>
    </row>
    <row r="160" spans="1:9" s="56" customFormat="1" ht="30.95" customHeight="1" x14ac:dyDescent="0.15">
      <c r="A160" s="4">
        <v>157</v>
      </c>
      <c r="B160" s="52" t="s">
        <v>9</v>
      </c>
      <c r="C160" s="53">
        <v>9</v>
      </c>
      <c r="D160" s="52" t="s">
        <v>65</v>
      </c>
      <c r="E160" s="54">
        <v>89.33</v>
      </c>
      <c r="F160" s="53">
        <v>79</v>
      </c>
      <c r="G160" s="53">
        <v>85.33</v>
      </c>
      <c r="H160" s="53">
        <v>86.17</v>
      </c>
      <c r="I160" s="55">
        <f t="shared" si="2"/>
        <v>85.79</v>
      </c>
    </row>
    <row r="161" spans="1:9" s="56" customFormat="1" ht="30.95" customHeight="1" x14ac:dyDescent="0.15">
      <c r="A161" s="4">
        <v>158</v>
      </c>
      <c r="B161" s="52" t="s">
        <v>9</v>
      </c>
      <c r="C161" s="53"/>
      <c r="D161" s="52" t="s">
        <v>65</v>
      </c>
      <c r="E161" s="54"/>
      <c r="F161" s="53"/>
      <c r="G161" s="53"/>
      <c r="H161" s="53"/>
      <c r="I161" s="55">
        <f t="shared" si="2"/>
        <v>0</v>
      </c>
    </row>
    <row r="162" spans="1:9" s="1" customFormat="1" ht="30.95" customHeight="1" x14ac:dyDescent="0.15">
      <c r="A162" s="4">
        <v>159</v>
      </c>
      <c r="B162" s="6" t="s">
        <v>10</v>
      </c>
      <c r="C162" s="30">
        <v>1</v>
      </c>
      <c r="D162" s="6" t="s">
        <v>69</v>
      </c>
      <c r="E162" s="31">
        <v>81.67</v>
      </c>
      <c r="F162" s="30">
        <v>78.67</v>
      </c>
      <c r="G162" s="30">
        <v>85.67</v>
      </c>
      <c r="H162" s="30">
        <v>72.33</v>
      </c>
      <c r="I162" s="29">
        <f t="shared" si="2"/>
        <v>80.09</v>
      </c>
    </row>
    <row r="163" spans="1:9" s="1" customFormat="1" ht="30.95" customHeight="1" x14ac:dyDescent="0.15">
      <c r="A163" s="4">
        <v>160</v>
      </c>
      <c r="B163" s="6" t="s">
        <v>10</v>
      </c>
      <c r="C163" s="30">
        <v>2</v>
      </c>
      <c r="D163" s="6" t="s">
        <v>69</v>
      </c>
      <c r="E163" s="31">
        <v>75</v>
      </c>
      <c r="F163" s="30">
        <v>78.33</v>
      </c>
      <c r="G163" s="30">
        <v>83</v>
      </c>
      <c r="H163" s="30">
        <v>82</v>
      </c>
      <c r="I163" s="29">
        <f t="shared" si="2"/>
        <v>79.650000000000006</v>
      </c>
    </row>
    <row r="164" spans="1:9" s="1" customFormat="1" ht="30.95" customHeight="1" x14ac:dyDescent="0.15">
      <c r="A164" s="4">
        <v>161</v>
      </c>
      <c r="B164" s="6" t="s">
        <v>10</v>
      </c>
      <c r="C164" s="30">
        <v>3</v>
      </c>
      <c r="D164" s="6" t="s">
        <v>69</v>
      </c>
      <c r="E164" s="31">
        <v>79.33</v>
      </c>
      <c r="F164" s="30">
        <v>76.33</v>
      </c>
      <c r="G164" s="30">
        <v>86</v>
      </c>
      <c r="H164" s="30">
        <v>72</v>
      </c>
      <c r="I164" s="29">
        <f t="shared" ref="I164:I199" si="4">ROUND(SUM(E164*0.3+F164*0.15+G164*0.3+H164*0.25),2)</f>
        <v>79.05</v>
      </c>
    </row>
    <row r="165" spans="1:9" s="1" customFormat="1" ht="30.95" customHeight="1" x14ac:dyDescent="0.15">
      <c r="A165" s="4">
        <v>162</v>
      </c>
      <c r="B165" s="6" t="s">
        <v>10</v>
      </c>
      <c r="C165" s="30">
        <v>4</v>
      </c>
      <c r="D165" s="6" t="s">
        <v>69</v>
      </c>
      <c r="E165" s="31">
        <v>75</v>
      </c>
      <c r="F165" s="30">
        <v>73</v>
      </c>
      <c r="G165" s="30">
        <v>76.67</v>
      </c>
      <c r="H165" s="30">
        <v>71.33</v>
      </c>
      <c r="I165" s="29">
        <f t="shared" si="4"/>
        <v>74.28</v>
      </c>
    </row>
    <row r="166" spans="1:9" s="1" customFormat="1" ht="30.95" customHeight="1" x14ac:dyDescent="0.15">
      <c r="A166" s="4">
        <v>163</v>
      </c>
      <c r="B166" s="6" t="s">
        <v>10</v>
      </c>
      <c r="C166" s="30">
        <v>5</v>
      </c>
      <c r="D166" s="6" t="s">
        <v>69</v>
      </c>
      <c r="E166" s="31">
        <v>70</v>
      </c>
      <c r="F166" s="30">
        <v>66.67</v>
      </c>
      <c r="G166" s="30">
        <v>77.33</v>
      </c>
      <c r="H166" s="30">
        <v>72.67</v>
      </c>
      <c r="I166" s="29">
        <f t="shared" si="4"/>
        <v>72.37</v>
      </c>
    </row>
    <row r="167" spans="1:9" s="1" customFormat="1" ht="30.95" customHeight="1" x14ac:dyDescent="0.15">
      <c r="A167" s="4">
        <v>164</v>
      </c>
      <c r="B167" s="6" t="s">
        <v>10</v>
      </c>
      <c r="C167" s="30">
        <v>6</v>
      </c>
      <c r="D167" s="6" t="s">
        <v>69</v>
      </c>
      <c r="E167" s="31">
        <v>80</v>
      </c>
      <c r="F167" s="30">
        <v>75</v>
      </c>
      <c r="G167" s="30">
        <v>78.67</v>
      </c>
      <c r="H167" s="30">
        <v>82.33</v>
      </c>
      <c r="I167" s="29">
        <f t="shared" si="4"/>
        <v>79.430000000000007</v>
      </c>
    </row>
    <row r="168" spans="1:9" s="1" customFormat="1" ht="30.95" customHeight="1" x14ac:dyDescent="0.15">
      <c r="A168" s="4">
        <v>165</v>
      </c>
      <c r="B168" s="6" t="s">
        <v>10</v>
      </c>
      <c r="C168" s="30">
        <v>7</v>
      </c>
      <c r="D168" s="6" t="s">
        <v>69</v>
      </c>
      <c r="E168" s="31">
        <v>77</v>
      </c>
      <c r="F168" s="30">
        <v>78</v>
      </c>
      <c r="G168" s="30">
        <v>87.67</v>
      </c>
      <c r="H168" s="30">
        <v>72.67</v>
      </c>
      <c r="I168" s="29">
        <f t="shared" si="4"/>
        <v>79.27</v>
      </c>
    </row>
    <row r="169" spans="1:9" s="1" customFormat="1" ht="30.95" customHeight="1" x14ac:dyDescent="0.15">
      <c r="A169" s="4">
        <v>166</v>
      </c>
      <c r="B169" s="6" t="s">
        <v>10</v>
      </c>
      <c r="C169" s="30">
        <v>8</v>
      </c>
      <c r="D169" s="6" t="s">
        <v>69</v>
      </c>
      <c r="E169" s="31">
        <v>84</v>
      </c>
      <c r="F169" s="30">
        <v>78.67</v>
      </c>
      <c r="G169" s="30">
        <v>75</v>
      </c>
      <c r="H169" s="30">
        <v>83.33</v>
      </c>
      <c r="I169" s="29">
        <f t="shared" si="4"/>
        <v>80.33</v>
      </c>
    </row>
    <row r="170" spans="1:9" s="1" customFormat="1" ht="30.95" customHeight="1" x14ac:dyDescent="0.15">
      <c r="A170" s="4">
        <v>167</v>
      </c>
      <c r="B170" s="6" t="s">
        <v>10</v>
      </c>
      <c r="C170" s="30">
        <v>9</v>
      </c>
      <c r="D170" s="6" t="s">
        <v>69</v>
      </c>
      <c r="E170" s="31">
        <v>82.33</v>
      </c>
      <c r="F170" s="30">
        <v>78</v>
      </c>
      <c r="G170" s="30">
        <v>81.33</v>
      </c>
      <c r="H170" s="30">
        <v>77.67</v>
      </c>
      <c r="I170" s="29">
        <f t="shared" si="4"/>
        <v>80.22</v>
      </c>
    </row>
    <row r="171" spans="1:9" s="41" customFormat="1" ht="30.95" customHeight="1" x14ac:dyDescent="0.15">
      <c r="A171" s="4">
        <v>168</v>
      </c>
      <c r="B171" s="37" t="s">
        <v>11</v>
      </c>
      <c r="C171" s="38">
        <v>1</v>
      </c>
      <c r="D171" s="37" t="s">
        <v>62</v>
      </c>
      <c r="E171" s="39">
        <v>84.33</v>
      </c>
      <c r="F171" s="38">
        <v>84</v>
      </c>
      <c r="G171" s="38">
        <v>79.33</v>
      </c>
      <c r="H171" s="38">
        <v>83.33</v>
      </c>
      <c r="I171" s="40">
        <f t="shared" si="4"/>
        <v>82.53</v>
      </c>
    </row>
    <row r="172" spans="1:9" s="41" customFormat="1" ht="30.95" customHeight="1" x14ac:dyDescent="0.15">
      <c r="A172" s="4">
        <v>169</v>
      </c>
      <c r="B172" s="37" t="s">
        <v>11</v>
      </c>
      <c r="C172" s="38">
        <v>2</v>
      </c>
      <c r="D172" s="37" t="s">
        <v>62</v>
      </c>
      <c r="E172" s="39">
        <v>90.67</v>
      </c>
      <c r="F172" s="38">
        <v>84</v>
      </c>
      <c r="G172" s="38">
        <v>89.67</v>
      </c>
      <c r="H172" s="38">
        <v>89</v>
      </c>
      <c r="I172" s="40">
        <f t="shared" si="4"/>
        <v>88.95</v>
      </c>
    </row>
    <row r="173" spans="1:9" s="41" customFormat="1" ht="30.95" customHeight="1" x14ac:dyDescent="0.15">
      <c r="A173" s="4">
        <v>170</v>
      </c>
      <c r="B173" s="37" t="s">
        <v>11</v>
      </c>
      <c r="C173" s="38">
        <v>3</v>
      </c>
      <c r="D173" s="37" t="s">
        <v>62</v>
      </c>
      <c r="E173" s="39">
        <v>88.67</v>
      </c>
      <c r="F173" s="38">
        <v>86.67</v>
      </c>
      <c r="G173" s="38">
        <v>84.67</v>
      </c>
      <c r="H173" s="38">
        <v>89</v>
      </c>
      <c r="I173" s="40">
        <f t="shared" si="4"/>
        <v>87.25</v>
      </c>
    </row>
    <row r="174" spans="1:9" s="41" customFormat="1" ht="30.95" customHeight="1" x14ac:dyDescent="0.15">
      <c r="A174" s="4">
        <v>171</v>
      </c>
      <c r="B174" s="62" t="s">
        <v>55</v>
      </c>
      <c r="C174" s="38">
        <v>4</v>
      </c>
      <c r="D174" s="37" t="s">
        <v>62</v>
      </c>
      <c r="E174" s="39">
        <v>88.33</v>
      </c>
      <c r="F174" s="38">
        <v>85.33</v>
      </c>
      <c r="G174" s="38">
        <v>85</v>
      </c>
      <c r="H174" s="38">
        <v>89.33</v>
      </c>
      <c r="I174" s="40">
        <f t="shared" si="4"/>
        <v>87.13</v>
      </c>
    </row>
    <row r="175" spans="1:9" s="41" customFormat="1" ht="30.95" customHeight="1" x14ac:dyDescent="0.15">
      <c r="A175" s="4">
        <v>172</v>
      </c>
      <c r="B175" s="37" t="s">
        <v>11</v>
      </c>
      <c r="C175" s="38">
        <v>5</v>
      </c>
      <c r="D175" s="37" t="s">
        <v>62</v>
      </c>
      <c r="E175" s="39">
        <v>83</v>
      </c>
      <c r="F175" s="38">
        <v>81.33</v>
      </c>
      <c r="G175" s="38">
        <v>82.67</v>
      </c>
      <c r="H175" s="38">
        <v>85.67</v>
      </c>
      <c r="I175" s="40">
        <f t="shared" si="4"/>
        <v>83.32</v>
      </c>
    </row>
    <row r="176" spans="1:9" s="41" customFormat="1" ht="30.95" customHeight="1" x14ac:dyDescent="0.15">
      <c r="A176" s="4">
        <v>173</v>
      </c>
      <c r="B176" s="37" t="s">
        <v>11</v>
      </c>
      <c r="C176" s="38">
        <v>6</v>
      </c>
      <c r="D176" s="37" t="s">
        <v>62</v>
      </c>
      <c r="E176" s="39">
        <v>85.33</v>
      </c>
      <c r="F176" s="38">
        <v>86.33</v>
      </c>
      <c r="G176" s="38">
        <v>83</v>
      </c>
      <c r="H176" s="38">
        <v>86.33</v>
      </c>
      <c r="I176" s="40">
        <f t="shared" si="4"/>
        <v>85.03</v>
      </c>
    </row>
    <row r="177" spans="1:9" s="41" customFormat="1" ht="30.95" customHeight="1" x14ac:dyDescent="0.15">
      <c r="A177" s="4">
        <v>174</v>
      </c>
      <c r="B177" s="37" t="s">
        <v>11</v>
      </c>
      <c r="C177" s="38">
        <v>7</v>
      </c>
      <c r="D177" s="37" t="s">
        <v>62</v>
      </c>
      <c r="E177" s="39">
        <v>83.33</v>
      </c>
      <c r="F177" s="38">
        <v>86</v>
      </c>
      <c r="G177" s="38">
        <v>87.67</v>
      </c>
      <c r="H177" s="38">
        <v>86.33</v>
      </c>
      <c r="I177" s="40">
        <f t="shared" si="4"/>
        <v>85.78</v>
      </c>
    </row>
    <row r="178" spans="1:9" s="41" customFormat="1" ht="30.95" customHeight="1" x14ac:dyDescent="0.15">
      <c r="A178" s="4">
        <v>175</v>
      </c>
      <c r="B178" s="37" t="s">
        <v>11</v>
      </c>
      <c r="C178" s="38">
        <v>8</v>
      </c>
      <c r="D178" s="37" t="s">
        <v>62</v>
      </c>
      <c r="E178" s="39">
        <v>85.33</v>
      </c>
      <c r="F178" s="38">
        <v>86.33</v>
      </c>
      <c r="G178" s="38">
        <v>78.67</v>
      </c>
      <c r="H178" s="38">
        <v>84.67</v>
      </c>
      <c r="I178" s="40">
        <f t="shared" si="4"/>
        <v>83.32</v>
      </c>
    </row>
    <row r="179" spans="1:9" s="41" customFormat="1" ht="30.95" customHeight="1" x14ac:dyDescent="0.15">
      <c r="A179" s="4">
        <v>176</v>
      </c>
      <c r="B179" s="37" t="s">
        <v>11</v>
      </c>
      <c r="C179" s="38">
        <v>9</v>
      </c>
      <c r="D179" s="37" t="s">
        <v>62</v>
      </c>
      <c r="E179" s="39">
        <v>83.33</v>
      </c>
      <c r="F179" s="38">
        <v>85</v>
      </c>
      <c r="G179" s="38">
        <v>81.33</v>
      </c>
      <c r="H179" s="38">
        <v>85.33</v>
      </c>
      <c r="I179" s="40">
        <f t="shared" si="4"/>
        <v>83.48</v>
      </c>
    </row>
    <row r="180" spans="1:9" s="1" customFormat="1" ht="30.95" customHeight="1" x14ac:dyDescent="0.15">
      <c r="A180" s="4">
        <v>177</v>
      </c>
      <c r="B180" s="6" t="s">
        <v>13</v>
      </c>
      <c r="C180" s="30">
        <v>1</v>
      </c>
      <c r="D180" s="6" t="s">
        <v>72</v>
      </c>
      <c r="E180" s="31">
        <v>83.33</v>
      </c>
      <c r="F180" s="30">
        <v>78.67</v>
      </c>
      <c r="G180" s="30">
        <v>83</v>
      </c>
      <c r="H180" s="30">
        <v>81.67</v>
      </c>
      <c r="I180" s="29">
        <f t="shared" si="4"/>
        <v>82.12</v>
      </c>
    </row>
    <row r="181" spans="1:9" s="1" customFormat="1" ht="30.95" customHeight="1" x14ac:dyDescent="0.15">
      <c r="A181" s="4">
        <v>178</v>
      </c>
      <c r="B181" s="6" t="s">
        <v>13</v>
      </c>
      <c r="C181" s="30">
        <v>2</v>
      </c>
      <c r="D181" s="6" t="s">
        <v>72</v>
      </c>
      <c r="E181" s="31">
        <v>81</v>
      </c>
      <c r="F181" s="30">
        <v>75.67</v>
      </c>
      <c r="G181" s="30">
        <v>78</v>
      </c>
      <c r="H181" s="30">
        <v>79</v>
      </c>
      <c r="I181" s="29">
        <f t="shared" si="4"/>
        <v>78.8</v>
      </c>
    </row>
    <row r="182" spans="1:9" s="1" customFormat="1" ht="30.95" customHeight="1" x14ac:dyDescent="0.15">
      <c r="A182" s="4">
        <v>179</v>
      </c>
      <c r="B182" s="6" t="s">
        <v>13</v>
      </c>
      <c r="C182" s="30">
        <v>3</v>
      </c>
      <c r="D182" s="6" t="s">
        <v>72</v>
      </c>
      <c r="E182" s="31">
        <v>71.33</v>
      </c>
      <c r="F182" s="30">
        <v>69.33</v>
      </c>
      <c r="G182" s="30">
        <v>76.33</v>
      </c>
      <c r="H182" s="30">
        <v>75.33</v>
      </c>
      <c r="I182" s="29">
        <f t="shared" si="4"/>
        <v>73.53</v>
      </c>
    </row>
    <row r="183" spans="1:9" s="1" customFormat="1" ht="30.95" customHeight="1" x14ac:dyDescent="0.15">
      <c r="A183" s="4">
        <v>180</v>
      </c>
      <c r="B183" s="6" t="s">
        <v>13</v>
      </c>
      <c r="C183" s="30">
        <v>4</v>
      </c>
      <c r="D183" s="6" t="s">
        <v>72</v>
      </c>
      <c r="E183" s="31">
        <v>74.67</v>
      </c>
      <c r="F183" s="30">
        <v>72</v>
      </c>
      <c r="G183" s="30">
        <v>76</v>
      </c>
      <c r="H183" s="30">
        <v>74.69</v>
      </c>
      <c r="I183" s="29">
        <f t="shared" si="4"/>
        <v>74.67</v>
      </c>
    </row>
    <row r="184" spans="1:9" s="61" customFormat="1" ht="30.95" customHeight="1" x14ac:dyDescent="0.15">
      <c r="A184" s="4">
        <v>181</v>
      </c>
      <c r="B184" s="57" t="s">
        <v>12</v>
      </c>
      <c r="C184" s="58">
        <v>1</v>
      </c>
      <c r="D184" s="57" t="s">
        <v>68</v>
      </c>
      <c r="E184" s="59">
        <v>83.7</v>
      </c>
      <c r="F184" s="58">
        <v>83.7</v>
      </c>
      <c r="G184" s="58">
        <v>84</v>
      </c>
      <c r="H184" s="58">
        <v>85.3</v>
      </c>
      <c r="I184" s="60">
        <f t="shared" si="4"/>
        <v>84.19</v>
      </c>
    </row>
    <row r="185" spans="1:9" s="61" customFormat="1" ht="30.95" customHeight="1" x14ac:dyDescent="0.15">
      <c r="A185" s="4">
        <v>182</v>
      </c>
      <c r="B185" s="57" t="s">
        <v>12</v>
      </c>
      <c r="C185" s="58">
        <v>2</v>
      </c>
      <c r="D185" s="57" t="s">
        <v>68</v>
      </c>
      <c r="E185" s="59">
        <v>80.7</v>
      </c>
      <c r="F185" s="58">
        <v>75</v>
      </c>
      <c r="G185" s="58">
        <v>76.3</v>
      </c>
      <c r="H185" s="58">
        <v>77.599999999999994</v>
      </c>
      <c r="I185" s="60">
        <f t="shared" si="4"/>
        <v>77.75</v>
      </c>
    </row>
    <row r="186" spans="1:9" s="61" customFormat="1" ht="30.95" customHeight="1" x14ac:dyDescent="0.15">
      <c r="A186" s="4">
        <v>183</v>
      </c>
      <c r="B186" s="57" t="s">
        <v>12</v>
      </c>
      <c r="C186" s="58">
        <v>3</v>
      </c>
      <c r="D186" s="57" t="s">
        <v>68</v>
      </c>
      <c r="E186" s="59">
        <v>83.7</v>
      </c>
      <c r="F186" s="58">
        <v>80.3</v>
      </c>
      <c r="G186" s="58">
        <v>80.3</v>
      </c>
      <c r="H186" s="58">
        <v>82</v>
      </c>
      <c r="I186" s="60">
        <f t="shared" si="4"/>
        <v>81.75</v>
      </c>
    </row>
    <row r="187" spans="1:9" s="61" customFormat="1" ht="30.95" customHeight="1" x14ac:dyDescent="0.15">
      <c r="A187" s="4">
        <v>184</v>
      </c>
      <c r="B187" s="57" t="s">
        <v>12</v>
      </c>
      <c r="C187" s="58">
        <v>4</v>
      </c>
      <c r="D187" s="57" t="s">
        <v>68</v>
      </c>
      <c r="E187" s="59">
        <v>86.3</v>
      </c>
      <c r="F187" s="58">
        <v>80.7</v>
      </c>
      <c r="G187" s="58">
        <v>81.3</v>
      </c>
      <c r="H187" s="58">
        <v>85</v>
      </c>
      <c r="I187" s="60">
        <f t="shared" si="4"/>
        <v>83.64</v>
      </c>
    </row>
    <row r="188" spans="1:9" s="61" customFormat="1" ht="30.95" customHeight="1" x14ac:dyDescent="0.15">
      <c r="A188" s="4">
        <v>185</v>
      </c>
      <c r="B188" s="57" t="s">
        <v>12</v>
      </c>
      <c r="C188" s="58">
        <v>5</v>
      </c>
      <c r="D188" s="57" t="s">
        <v>68</v>
      </c>
      <c r="E188" s="59">
        <v>73.900000000000006</v>
      </c>
      <c r="F188" s="58">
        <v>75.7</v>
      </c>
      <c r="G188" s="58">
        <v>75</v>
      </c>
      <c r="H188" s="58">
        <v>81</v>
      </c>
      <c r="I188" s="60">
        <f t="shared" si="4"/>
        <v>76.28</v>
      </c>
    </row>
    <row r="189" spans="1:9" s="61" customFormat="1" ht="30.95" customHeight="1" x14ac:dyDescent="0.15">
      <c r="A189" s="4">
        <v>186</v>
      </c>
      <c r="B189" s="57" t="s">
        <v>12</v>
      </c>
      <c r="C189" s="58">
        <v>6</v>
      </c>
      <c r="D189" s="57" t="s">
        <v>68</v>
      </c>
      <c r="E189" s="59">
        <v>83.7</v>
      </c>
      <c r="F189" s="58">
        <v>80.3</v>
      </c>
      <c r="G189" s="58">
        <v>82.7</v>
      </c>
      <c r="H189" s="58">
        <v>84.3</v>
      </c>
      <c r="I189" s="60">
        <f t="shared" si="4"/>
        <v>83.04</v>
      </c>
    </row>
    <row r="190" spans="1:9" s="61" customFormat="1" ht="30.95" customHeight="1" x14ac:dyDescent="0.15">
      <c r="A190" s="4">
        <v>187</v>
      </c>
      <c r="B190" s="57" t="s">
        <v>12</v>
      </c>
      <c r="C190" s="58">
        <v>7</v>
      </c>
      <c r="D190" s="57" t="s">
        <v>68</v>
      </c>
      <c r="E190" s="59">
        <v>80.3</v>
      </c>
      <c r="F190" s="58">
        <v>82.7</v>
      </c>
      <c r="G190" s="58">
        <v>77</v>
      </c>
      <c r="H190" s="58">
        <v>76.7</v>
      </c>
      <c r="I190" s="60">
        <f t="shared" si="4"/>
        <v>78.77</v>
      </c>
    </row>
    <row r="191" spans="1:9" s="61" customFormat="1" ht="30.95" customHeight="1" x14ac:dyDescent="0.15">
      <c r="A191" s="4">
        <v>188</v>
      </c>
      <c r="B191" s="57" t="s">
        <v>12</v>
      </c>
      <c r="C191" s="58">
        <v>8</v>
      </c>
      <c r="D191" s="57" t="s">
        <v>68</v>
      </c>
      <c r="E191" s="59">
        <v>82</v>
      </c>
      <c r="F191" s="58">
        <v>77.7</v>
      </c>
      <c r="G191" s="58">
        <v>78.7</v>
      </c>
      <c r="H191" s="58">
        <v>79.7</v>
      </c>
      <c r="I191" s="60">
        <f t="shared" si="4"/>
        <v>79.790000000000006</v>
      </c>
    </row>
    <row r="192" spans="1:9" s="61" customFormat="1" ht="30.95" customHeight="1" x14ac:dyDescent="0.15">
      <c r="A192" s="4">
        <v>189</v>
      </c>
      <c r="B192" s="57" t="s">
        <v>12</v>
      </c>
      <c r="C192" s="58">
        <v>9</v>
      </c>
      <c r="D192" s="57" t="s">
        <v>68</v>
      </c>
      <c r="E192" s="59">
        <v>89</v>
      </c>
      <c r="F192" s="58">
        <v>82</v>
      </c>
      <c r="G192" s="58">
        <v>84.7</v>
      </c>
      <c r="H192" s="58">
        <v>90</v>
      </c>
      <c r="I192" s="60">
        <f t="shared" si="4"/>
        <v>86.91</v>
      </c>
    </row>
    <row r="193" spans="1:9" s="61" customFormat="1" ht="30.95" customHeight="1" x14ac:dyDescent="0.15">
      <c r="A193" s="4">
        <v>190</v>
      </c>
      <c r="B193" s="57" t="s">
        <v>12</v>
      </c>
      <c r="C193" s="58">
        <v>10</v>
      </c>
      <c r="D193" s="57" t="s">
        <v>68</v>
      </c>
      <c r="E193" s="59">
        <v>79.7</v>
      </c>
      <c r="F193" s="58">
        <v>81</v>
      </c>
      <c r="G193" s="58">
        <v>85.3</v>
      </c>
      <c r="H193" s="58">
        <v>79.3</v>
      </c>
      <c r="I193" s="60">
        <f t="shared" si="4"/>
        <v>81.48</v>
      </c>
    </row>
    <row r="194" spans="1:9" s="1" customFormat="1" ht="30.95" customHeight="1" x14ac:dyDescent="0.15">
      <c r="A194" s="4">
        <v>191</v>
      </c>
      <c r="B194" s="6" t="s">
        <v>34</v>
      </c>
      <c r="C194" s="30">
        <v>1</v>
      </c>
      <c r="D194" s="6" t="s">
        <v>67</v>
      </c>
      <c r="E194" s="31">
        <v>86.67</v>
      </c>
      <c r="F194" s="30">
        <v>85</v>
      </c>
      <c r="G194" s="30">
        <v>88.67</v>
      </c>
      <c r="H194" s="30">
        <v>88.33</v>
      </c>
      <c r="I194" s="29">
        <f t="shared" si="4"/>
        <v>87.43</v>
      </c>
    </row>
    <row r="195" spans="1:9" s="1" customFormat="1" ht="30.95" customHeight="1" x14ac:dyDescent="0.15">
      <c r="A195" s="4">
        <v>192</v>
      </c>
      <c r="B195" s="6" t="s">
        <v>34</v>
      </c>
      <c r="C195" s="30">
        <v>2</v>
      </c>
      <c r="D195" s="6" t="s">
        <v>67</v>
      </c>
      <c r="E195" s="31">
        <v>86.67</v>
      </c>
      <c r="F195" s="30">
        <v>84</v>
      </c>
      <c r="G195" s="30">
        <v>85.33</v>
      </c>
      <c r="H195" s="30">
        <v>86</v>
      </c>
      <c r="I195" s="29">
        <f t="shared" si="4"/>
        <v>85.7</v>
      </c>
    </row>
    <row r="196" spans="1:9" s="1" customFormat="1" ht="30.95" customHeight="1" x14ac:dyDescent="0.15">
      <c r="A196" s="4">
        <v>193</v>
      </c>
      <c r="B196" s="6" t="s">
        <v>34</v>
      </c>
      <c r="C196" s="30">
        <v>3</v>
      </c>
      <c r="D196" s="6" t="s">
        <v>67</v>
      </c>
      <c r="E196" s="31">
        <v>90</v>
      </c>
      <c r="F196" s="30">
        <v>87</v>
      </c>
      <c r="G196" s="30">
        <v>88</v>
      </c>
      <c r="H196" s="30">
        <v>89.33</v>
      </c>
      <c r="I196" s="29">
        <f t="shared" si="4"/>
        <v>88.78</v>
      </c>
    </row>
    <row r="197" spans="1:9" s="1" customFormat="1" ht="30.95" customHeight="1" x14ac:dyDescent="0.15">
      <c r="A197" s="4">
        <v>194</v>
      </c>
      <c r="B197" s="6" t="s">
        <v>34</v>
      </c>
      <c r="C197" s="30">
        <v>4</v>
      </c>
      <c r="D197" s="6" t="s">
        <v>67</v>
      </c>
      <c r="E197" s="31">
        <v>82.67</v>
      </c>
      <c r="F197" s="30">
        <v>80</v>
      </c>
      <c r="G197" s="30">
        <v>82.33</v>
      </c>
      <c r="H197" s="30">
        <v>83.33</v>
      </c>
      <c r="I197" s="29">
        <f t="shared" si="4"/>
        <v>82.33</v>
      </c>
    </row>
    <row r="198" spans="1:9" s="1" customFormat="1" ht="30.95" customHeight="1" x14ac:dyDescent="0.15">
      <c r="A198" s="4">
        <v>195</v>
      </c>
      <c r="B198" s="6" t="s">
        <v>34</v>
      </c>
      <c r="C198" s="30">
        <v>5</v>
      </c>
      <c r="D198" s="6" t="s">
        <v>67</v>
      </c>
      <c r="E198" s="31">
        <v>80.33</v>
      </c>
      <c r="F198" s="30">
        <v>82.67</v>
      </c>
      <c r="G198" s="30">
        <v>80.33</v>
      </c>
      <c r="H198" s="30">
        <v>82.67</v>
      </c>
      <c r="I198" s="29">
        <f t="shared" si="4"/>
        <v>81.27</v>
      </c>
    </row>
    <row r="199" spans="1:9" s="1" customFormat="1" ht="30.95" customHeight="1" x14ac:dyDescent="0.15">
      <c r="A199" s="4">
        <v>196</v>
      </c>
      <c r="B199" s="6" t="s">
        <v>34</v>
      </c>
      <c r="C199" s="30">
        <v>6</v>
      </c>
      <c r="D199" s="6" t="s">
        <v>67</v>
      </c>
      <c r="E199" s="31">
        <v>86.33</v>
      </c>
      <c r="F199" s="30">
        <v>86</v>
      </c>
      <c r="G199" s="30">
        <v>86</v>
      </c>
      <c r="H199" s="30">
        <v>90</v>
      </c>
      <c r="I199" s="29">
        <f t="shared" si="4"/>
        <v>87.1</v>
      </c>
    </row>
  </sheetData>
  <mergeCells count="1">
    <mergeCell ref="B1:I1"/>
  </mergeCells>
  <phoneticPr fontId="4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1课堂教学</vt:lpstr>
      <vt:lpstr>2课程问答</vt:lpstr>
      <vt:lpstr>3观课评课</vt:lpstr>
      <vt:lpstr>4说课</vt:lpstr>
      <vt:lpstr>奖项名额分配参考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User</cp:lastModifiedBy>
  <cp:lastPrinted>2024-05-17T15:49:28Z</cp:lastPrinted>
  <dcterms:created xsi:type="dcterms:W3CDTF">2017-10-31T11:44:00Z</dcterms:created>
  <dcterms:modified xsi:type="dcterms:W3CDTF">2024-05-20T02:19:10Z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2052-10.1.0.6930</vt:lpwstr>
  </property>
</Properties>
</file>